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9030" activeTab="0"/>
  </bookViews>
  <sheets>
    <sheet name="Sheet2" sheetId="1" r:id="rId1"/>
    <sheet name="Sheet3" sheetId="2" r:id="rId2"/>
  </sheets>
  <definedNames>
    <definedName name="_xlnm._FilterDatabase" localSheetId="0" hidden="1">'Sheet2'!$E$1:$E$55</definedName>
  </definedNames>
  <calcPr fullCalcOnLoad="1"/>
</workbook>
</file>

<file path=xl/sharedStrings.xml><?xml version="1.0" encoding="utf-8"?>
<sst xmlns="http://schemas.openxmlformats.org/spreadsheetml/2006/main" count="198" uniqueCount="82">
  <si>
    <t>Simb. ind.</t>
  </si>
  <si>
    <t>UM</t>
  </si>
  <si>
    <t>101.2.</t>
  </si>
  <si>
    <t>Intretinere comuna tuturor drumurilor</t>
  </si>
  <si>
    <t>101.2.1.</t>
  </si>
  <si>
    <t>Intretinerea platformei drumului</t>
  </si>
  <si>
    <t>mp</t>
  </si>
  <si>
    <t>mc</t>
  </si>
  <si>
    <t>101.2.1.10.</t>
  </si>
  <si>
    <t>corectare taluzuri de debleu sau rambleu</t>
  </si>
  <si>
    <t>Asigurarea scurgerii apelor din zona drumurilor</t>
  </si>
  <si>
    <t>Intretinere santuri si rigole</t>
  </si>
  <si>
    <t>curatirea santurilor</t>
  </si>
  <si>
    <t xml:space="preserve">curatirea rigolelor </t>
  </si>
  <si>
    <t xml:space="preserve">curatirea canalelor de scurgere </t>
  </si>
  <si>
    <t>Inlocuirea dalelor carosabile degradate</t>
  </si>
  <si>
    <t>decolmatare/desfundare santuri</t>
  </si>
  <si>
    <t>decolmatare/desfundare rigolelor</t>
  </si>
  <si>
    <t>decolmatare/desfundare santuri de garda</t>
  </si>
  <si>
    <t>decolmatare/desfundare canalelor de scurgere</t>
  </si>
  <si>
    <t>Intretinerea drenurilor</t>
  </si>
  <si>
    <t>repararea caminelor de vizitare, a puturilor de aerisire si a capetelor de drenuri</t>
  </si>
  <si>
    <t>completarea capacelor  caminelor de vizitare</t>
  </si>
  <si>
    <t>buc</t>
  </si>
  <si>
    <t>Intretinerea zonei drumului:</t>
  </si>
  <si>
    <t>ore</t>
  </si>
  <si>
    <t xml:space="preserve">inlocuire  borduri  la sensurile giratorii si insule separatoare </t>
  </si>
  <si>
    <t>m</t>
  </si>
  <si>
    <t xml:space="preserve">refacere dale prefabricate  la sensurile giratorii si insule separatoare </t>
  </si>
  <si>
    <t>Asigurarea esteticii rutiere a drumurilor</t>
  </si>
  <si>
    <t>curatarea de gunoaie, paie, noroi, cadavre etc a platformei, taluzurilor, santurilor, locurilor de parcare, fantanilor, spatiilor verzi, strangerea materialului in gramezi si transportul in afara zonei drumului</t>
  </si>
  <si>
    <t>sute mp</t>
  </si>
  <si>
    <t>cosirea manuala  in zonele inaccesibile  utilajelor</t>
  </si>
  <si>
    <t>taierea mecanica  a lastarisului, a drajonilor si maracinilor, curatarea plantatiei de ramuri uscate</t>
  </si>
  <si>
    <t>curatirea santurilor din beton acoperite cu dale carosabile</t>
  </si>
  <si>
    <t>decolmatarea santurilor din beton acoperite cu dale carosabile</t>
  </si>
  <si>
    <t>cosirea mecanica a vegetatiei ierboase in zona drumului (acostamente, santuri, taluzuri, banda mediana, insule de giratie)</t>
  </si>
  <si>
    <t>Total estetica rutiera si scurgerea apelor</t>
  </si>
  <si>
    <t>PU</t>
  </si>
  <si>
    <t>TVA</t>
  </si>
  <si>
    <t>TOTAL CU TVA</t>
  </si>
  <si>
    <t xml:space="preserve">repararea casiurilor sau completarea elementelor lipsa </t>
  </si>
  <si>
    <t>Decolmatare bazin separare hidrocarburi</t>
  </si>
  <si>
    <t>Decolamtare bazine de retentie</t>
  </si>
  <si>
    <t>101.2.2.</t>
  </si>
  <si>
    <t>101.2.2.1</t>
  </si>
  <si>
    <t>101.2.2.1.1.</t>
  </si>
  <si>
    <t>101.2.2.1.2.</t>
  </si>
  <si>
    <t>101.2.2.1.3.</t>
  </si>
  <si>
    <t>101.2.2.1.4.</t>
  </si>
  <si>
    <t>101.2.2.1.5.</t>
  </si>
  <si>
    <t>101.2.2.1.6.</t>
  </si>
  <si>
    <t>101.2.2.1.7.</t>
  </si>
  <si>
    <t>101.2.2.1.8.</t>
  </si>
  <si>
    <t>101.2.2.1.9.</t>
  </si>
  <si>
    <t>101.2.2.1.10.</t>
  </si>
  <si>
    <t>101.2.2.1.11.</t>
  </si>
  <si>
    <t>101.2.2.1.12.</t>
  </si>
  <si>
    <t>101.2.2.1.13.</t>
  </si>
  <si>
    <t>Repararea santurilor de acostament/rigole si a santurilor de garda</t>
  </si>
  <si>
    <t>101.2.2</t>
  </si>
  <si>
    <t>101.2.2.2</t>
  </si>
  <si>
    <t>101.2.2.2.2.</t>
  </si>
  <si>
    <t>101.2.2.2.3.</t>
  </si>
  <si>
    <t>101.2.3.7</t>
  </si>
  <si>
    <t>101.2.3.7.3.</t>
  </si>
  <si>
    <t>101.2.3.7.4.</t>
  </si>
  <si>
    <t>101.2.4.1.</t>
  </si>
  <si>
    <t>101.2.4</t>
  </si>
  <si>
    <t>101.2.4.1.1.</t>
  </si>
  <si>
    <t>101.2.4.1.4.</t>
  </si>
  <si>
    <t>101.2.4.1.6.</t>
  </si>
  <si>
    <t>101.2.4.1.7.</t>
  </si>
  <si>
    <t>101.2.4.1.8.</t>
  </si>
  <si>
    <t>DRDP Constanta-Sectia Autostrazi A2 km 160+500 - 211+980 si A4 km 0+000 - 21+760</t>
  </si>
  <si>
    <t>ESTETICA RUTIERA SI SCURGEREA APELOR</t>
  </si>
  <si>
    <t>CEL MAI MIC CONTRACT SUBSECVENT</t>
  </si>
  <si>
    <t>Specificatie</t>
  </si>
  <si>
    <t>CANTITATE</t>
  </si>
  <si>
    <t>VALOARE</t>
  </si>
  <si>
    <t>6 = 4*5</t>
  </si>
  <si>
    <t>CEL MAI MARE CONTRACT SUBSECVENT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</si>
</sst>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i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b/>
      <sz val="11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0" borderId="2" applyNumberFormat="0" applyFill="0" applyAlignment="0" applyProtection="0"/>
    <xf numFmtId="171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36" fillId="28" borderId="0" applyNumberFormat="0" applyBorder="0" applyAlignment="0" applyProtection="0"/>
    <xf numFmtId="0" fontId="37" fillId="27" borderId="3" applyNumberFormat="0" applyAlignment="0" applyProtection="0"/>
    <xf numFmtId="0" fontId="38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2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4"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horizontal="left"/>
    </xf>
    <xf numFmtId="0" fontId="28" fillId="0" borderId="0" xfId="0" applyFont="1" applyAlignment="1">
      <alignment vertical="center"/>
    </xf>
    <xf numFmtId="0" fontId="4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8" fillId="33" borderId="10" xfId="50" applyFont="1" applyFill="1" applyBorder="1" applyAlignment="1">
      <alignment vertical="center" wrapText="1"/>
      <protection/>
    </xf>
    <xf numFmtId="0" fontId="8" fillId="33" borderId="11" xfId="50" applyFont="1" applyFill="1" applyBorder="1" applyAlignment="1">
      <alignment horizontal="left" vertical="center"/>
      <protection/>
    </xf>
    <xf numFmtId="0" fontId="2" fillId="33" borderId="12" xfId="50" applyFont="1" applyFill="1" applyBorder="1" applyAlignment="1">
      <alignment horizontal="left" vertical="center" wrapText="1"/>
      <protection/>
    </xf>
    <xf numFmtId="0" fontId="2" fillId="33" borderId="12" xfId="50" applyFont="1" applyFill="1" applyBorder="1" applyAlignment="1">
      <alignment horizontal="left" vertical="center"/>
      <protection/>
    </xf>
    <xf numFmtId="0" fontId="2" fillId="33" borderId="12" xfId="50" applyFont="1" applyFill="1" applyBorder="1" applyAlignment="1">
      <alignment horizontal="left" vertical="center" wrapText="1"/>
      <protection/>
    </xf>
    <xf numFmtId="0" fontId="3" fillId="33" borderId="13" xfId="50" applyFont="1" applyFill="1" applyBorder="1" applyAlignment="1">
      <alignment vertical="center" wrapText="1"/>
      <protection/>
    </xf>
    <xf numFmtId="0" fontId="3" fillId="33" borderId="14" xfId="50" applyFont="1" applyFill="1" applyBorder="1" applyAlignment="1">
      <alignment horizontal="left" vertical="center"/>
      <protection/>
    </xf>
    <xf numFmtId="0" fontId="4" fillId="33" borderId="15" xfId="50" applyFont="1" applyFill="1" applyBorder="1" applyAlignment="1">
      <alignment vertical="center"/>
      <protection/>
    </xf>
    <xf numFmtId="0" fontId="4" fillId="33" borderId="14" xfId="50" applyFont="1" applyFill="1" applyBorder="1" applyAlignment="1">
      <alignment horizontal="left" vertical="center"/>
      <protection/>
    </xf>
    <xf numFmtId="0" fontId="9" fillId="33" borderId="14" xfId="50" applyFont="1" applyFill="1" applyBorder="1" applyAlignment="1">
      <alignment horizontal="center" vertical="center" wrapText="1"/>
      <protection/>
    </xf>
    <xf numFmtId="0" fontId="7" fillId="33" borderId="14" xfId="50" applyFont="1" applyFill="1" applyBorder="1" applyAlignment="1">
      <alignment horizontal="center" vertical="center"/>
      <protection/>
    </xf>
    <xf numFmtId="0" fontId="28" fillId="0" borderId="11" xfId="0" applyFont="1" applyBorder="1" applyAlignment="1">
      <alignment/>
    </xf>
    <xf numFmtId="0" fontId="5" fillId="0" borderId="11" xfId="50" applyFont="1" applyFill="1" applyBorder="1">
      <alignment/>
      <protection/>
    </xf>
    <xf numFmtId="0" fontId="4" fillId="33" borderId="0" xfId="0" applyFont="1" applyFill="1" applyBorder="1" applyAlignment="1">
      <alignment horizontal="left" wrapText="1"/>
    </xf>
    <xf numFmtId="0" fontId="5" fillId="0" borderId="0" xfId="50" applyFont="1" applyFill="1" applyBorder="1">
      <alignment/>
      <protection/>
    </xf>
    <xf numFmtId="0" fontId="28" fillId="0" borderId="0" xfId="0" applyFont="1" applyBorder="1" applyAlignment="1">
      <alignment/>
    </xf>
    <xf numFmtId="0" fontId="29" fillId="0" borderId="11" xfId="0" applyFont="1" applyBorder="1" applyAlignment="1">
      <alignment/>
    </xf>
    <xf numFmtId="0" fontId="8" fillId="33" borderId="16" xfId="50" applyFont="1" applyFill="1" applyBorder="1" applyAlignment="1">
      <alignment vertical="center" wrapText="1"/>
      <protection/>
    </xf>
    <xf numFmtId="0" fontId="8" fillId="33" borderId="16" xfId="50" applyFont="1" applyFill="1" applyBorder="1" applyAlignment="1">
      <alignment horizontal="left" vertical="center" wrapText="1"/>
      <protection/>
    </xf>
    <xf numFmtId="0" fontId="8" fillId="33" borderId="11" xfId="50" applyFont="1" applyFill="1" applyBorder="1" applyAlignment="1">
      <alignment vertical="center" wrapText="1"/>
      <protection/>
    </xf>
    <xf numFmtId="0" fontId="2" fillId="33" borderId="11" xfId="50" applyFont="1" applyFill="1" applyBorder="1" applyAlignment="1">
      <alignment vertical="center" wrapText="1"/>
      <protection/>
    </xf>
    <xf numFmtId="0" fontId="2" fillId="33" borderId="12" xfId="50" applyFont="1" applyFill="1" applyBorder="1" applyAlignment="1">
      <alignment horizontal="left" vertical="center" wrapText="1"/>
      <protection/>
    </xf>
    <xf numFmtId="2" fontId="8" fillId="33" borderId="17" xfId="50" applyNumberFormat="1" applyFont="1" applyFill="1" applyBorder="1" applyAlignment="1">
      <alignment horizontal="center" vertical="center" wrapText="1"/>
      <protection/>
    </xf>
    <xf numFmtId="2" fontId="29" fillId="0" borderId="11" xfId="0" applyNumberFormat="1" applyFont="1" applyBorder="1" applyAlignment="1">
      <alignment vertical="center"/>
    </xf>
    <xf numFmtId="2" fontId="2" fillId="33" borderId="14" xfId="50" applyNumberFormat="1" applyFont="1" applyFill="1" applyBorder="1" applyAlignment="1">
      <alignment horizontal="center" vertical="center" wrapText="1"/>
      <protection/>
    </xf>
    <xf numFmtId="2" fontId="28" fillId="0" borderId="11" xfId="0" applyNumberFormat="1" applyFont="1" applyBorder="1" applyAlignment="1">
      <alignment vertical="center"/>
    </xf>
    <xf numFmtId="2" fontId="8" fillId="33" borderId="18" xfId="50" applyNumberFormat="1" applyFont="1" applyFill="1" applyBorder="1" applyAlignment="1">
      <alignment horizontal="center" vertical="center" wrapText="1"/>
      <protection/>
    </xf>
    <xf numFmtId="2" fontId="2" fillId="33" borderId="19" xfId="50" applyNumberFormat="1" applyFont="1" applyFill="1" applyBorder="1" applyAlignment="1">
      <alignment horizontal="center" vertical="center" wrapText="1"/>
      <protection/>
    </xf>
    <xf numFmtId="2" fontId="2" fillId="33" borderId="14" xfId="50" applyNumberFormat="1" applyFont="1" applyFill="1" applyBorder="1" applyAlignment="1">
      <alignment horizontal="center" vertical="center" wrapText="1"/>
      <protection/>
    </xf>
    <xf numFmtId="4" fontId="28" fillId="0" borderId="11" xfId="0" applyNumberFormat="1" applyFont="1" applyBorder="1" applyAlignment="1">
      <alignment/>
    </xf>
    <xf numFmtId="4" fontId="28" fillId="0" borderId="11" xfId="0" applyNumberFormat="1" applyFont="1" applyBorder="1" applyAlignment="1">
      <alignment vertical="center"/>
    </xf>
    <xf numFmtId="4" fontId="29" fillId="0" borderId="11" xfId="0" applyNumberFormat="1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2" fontId="9" fillId="33" borderId="11" xfId="50" applyNumberFormat="1" applyFont="1" applyFill="1" applyBorder="1" applyAlignment="1">
      <alignment horizontal="center" vertical="center" wrapText="1"/>
      <protection/>
    </xf>
    <xf numFmtId="0" fontId="2" fillId="33" borderId="20" xfId="50" applyFont="1" applyFill="1" applyBorder="1" applyAlignment="1">
      <alignment horizontal="left" vertical="center"/>
      <protection/>
    </xf>
    <xf numFmtId="2" fontId="2" fillId="33" borderId="11" xfId="50" applyNumberFormat="1" applyFont="1" applyFill="1" applyBorder="1" applyAlignment="1">
      <alignment horizontal="center" vertical="center" wrapText="1"/>
      <protection/>
    </xf>
    <xf numFmtId="0" fontId="8" fillId="33" borderId="20" xfId="50" applyFont="1" applyFill="1" applyBorder="1" applyAlignment="1">
      <alignment horizontal="left" vertical="center"/>
      <protection/>
    </xf>
    <xf numFmtId="0" fontId="8" fillId="33" borderId="12" xfId="50" applyFont="1" applyFill="1" applyBorder="1" applyAlignment="1">
      <alignment horizontal="left" vertical="center"/>
      <protection/>
    </xf>
    <xf numFmtId="0" fontId="2" fillId="33" borderId="12" xfId="50" applyFont="1" applyFill="1" applyBorder="1" applyAlignment="1">
      <alignment horizontal="left" vertical="center"/>
      <protection/>
    </xf>
    <xf numFmtId="0" fontId="10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10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/>
    </xf>
    <xf numFmtId="0" fontId="6" fillId="0" borderId="0" xfId="50" applyFont="1" applyAlignment="1">
      <alignment vertical="center"/>
      <protection/>
    </xf>
    <xf numFmtId="0" fontId="2" fillId="0" borderId="0" xfId="50" applyAlignment="1">
      <alignment horizontal="left"/>
      <protection/>
    </xf>
    <xf numFmtId="0" fontId="5" fillId="0" borderId="0" xfId="50" applyFont="1">
      <alignment/>
      <protection/>
    </xf>
    <xf numFmtId="0" fontId="3" fillId="0" borderId="11" xfId="50" applyFont="1" applyBorder="1" applyAlignment="1">
      <alignment horizontal="center" vertical="center" wrapText="1"/>
      <protection/>
    </xf>
    <xf numFmtId="0" fontId="3" fillId="0" borderId="11" xfId="0" applyFont="1" applyBorder="1" applyAlignment="1">
      <alignment horizontal="center" vertical="center" wrapText="1"/>
    </xf>
    <xf numFmtId="0" fontId="9" fillId="0" borderId="11" xfId="50" applyFont="1" applyBorder="1" applyAlignment="1">
      <alignment horizontal="center" vertical="center" wrapText="1"/>
      <protection/>
    </xf>
    <xf numFmtId="0" fontId="11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2" fontId="0" fillId="0" borderId="11" xfId="0" applyNumberFormat="1" applyBorder="1" applyAlignment="1">
      <alignment/>
    </xf>
    <xf numFmtId="0" fontId="4" fillId="33" borderId="11" xfId="0" applyFont="1" applyFill="1" applyBorder="1" applyAlignment="1">
      <alignment horizontal="left" wrapText="1"/>
    </xf>
    <xf numFmtId="0" fontId="3" fillId="0" borderId="0" xfId="0" applyFont="1" applyAlignment="1">
      <alignment horizontal="center"/>
    </xf>
    <xf numFmtId="0" fontId="30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Comma 2" xfId="42"/>
    <cellStyle name="Currency 2" xfId="43"/>
    <cellStyle name="Eronat" xfId="44"/>
    <cellStyle name="Ieșire" xfId="45"/>
    <cellStyle name="Intrare" xfId="46"/>
    <cellStyle name="Currency" xfId="47"/>
    <cellStyle name="Currency [0]" xfId="48"/>
    <cellStyle name="Neutru" xfId="49"/>
    <cellStyle name="Normal 2" xfId="50"/>
    <cellStyle name="Notă" xfId="51"/>
    <cellStyle name="Percent" xfId="52"/>
    <cellStyle name="Text avertisment" xfId="53"/>
    <cellStyle name="Text explicativ" xfId="54"/>
    <cellStyle name="Titlu" xfId="55"/>
    <cellStyle name="Titlu 1" xfId="56"/>
    <cellStyle name="Titlu 2" xfId="57"/>
    <cellStyle name="Titlu 3" xfId="58"/>
    <cellStyle name="Titlu 4" xfId="59"/>
    <cellStyle name="Total" xfId="60"/>
    <cellStyle name="Verificare celulă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3"/>
  <sheetViews>
    <sheetView tabSelected="1" zoomScalePageLayoutView="0" workbookViewId="0" topLeftCell="A1">
      <selection activeCell="F11" sqref="F11:F45"/>
    </sheetView>
  </sheetViews>
  <sheetFormatPr defaultColWidth="9.140625" defaultRowHeight="15"/>
  <cols>
    <col min="1" max="1" width="12.00390625" style="3" customWidth="1"/>
    <col min="2" max="2" width="56.7109375" style="2" customWidth="1"/>
    <col min="3" max="3" width="8.8515625" style="1" customWidth="1"/>
    <col min="4" max="4" width="8.7109375" style="1" customWidth="1"/>
    <col min="5" max="5" width="12.8515625" style="1" customWidth="1"/>
    <col min="6" max="6" width="12.28125" style="0" customWidth="1"/>
  </cols>
  <sheetData>
    <row r="1" spans="1:5" ht="15.75">
      <c r="A1" s="4" t="s">
        <v>74</v>
      </c>
      <c r="B1" s="5"/>
      <c r="C1" s="5"/>
      <c r="D1" s="5"/>
      <c r="E1" s="6"/>
    </row>
    <row r="2" spans="1:5" ht="15.75">
      <c r="A2" s="4"/>
      <c r="B2" s="5"/>
      <c r="C2" s="5"/>
      <c r="D2" s="5"/>
      <c r="E2" s="6"/>
    </row>
    <row r="3" spans="1:6" ht="15.75">
      <c r="A3" s="47"/>
      <c r="B3" s="62" t="s">
        <v>75</v>
      </c>
      <c r="C3" s="62"/>
      <c r="D3" s="62"/>
      <c r="E3" s="62"/>
      <c r="F3" s="49"/>
    </row>
    <row r="4" spans="1:6" ht="15.75">
      <c r="A4" s="47"/>
      <c r="B4" s="48"/>
      <c r="C4" s="48"/>
      <c r="D4" s="48"/>
      <c r="E4" s="48"/>
      <c r="F4" s="49"/>
    </row>
    <row r="5" spans="1:6" ht="15">
      <c r="A5" s="50"/>
      <c r="B5" s="63" t="s">
        <v>81</v>
      </c>
      <c r="C5" s="63"/>
      <c r="D5" s="63"/>
      <c r="E5" s="63"/>
      <c r="F5" s="51"/>
    </row>
    <row r="6" spans="1:6" ht="15">
      <c r="A6" s="52"/>
      <c r="B6" s="53"/>
      <c r="C6" s="54"/>
      <c r="F6" s="1"/>
    </row>
    <row r="7" spans="1:6" ht="15">
      <c r="A7" s="55" t="s">
        <v>0</v>
      </c>
      <c r="B7" s="55" t="s">
        <v>77</v>
      </c>
      <c r="C7" s="55" t="s">
        <v>1</v>
      </c>
      <c r="D7" s="56" t="s">
        <v>38</v>
      </c>
      <c r="E7" s="56" t="s">
        <v>78</v>
      </c>
      <c r="F7" s="56" t="s">
        <v>79</v>
      </c>
    </row>
    <row r="8" spans="1:6" ht="15">
      <c r="A8" s="57">
        <v>1</v>
      </c>
      <c r="B8" s="57">
        <v>2</v>
      </c>
      <c r="C8" s="57">
        <v>3</v>
      </c>
      <c r="D8" s="58">
        <v>4</v>
      </c>
      <c r="E8" s="58">
        <v>5</v>
      </c>
      <c r="F8" s="58" t="s">
        <v>80</v>
      </c>
    </row>
    <row r="9" spans="1:6" ht="15">
      <c r="A9" s="7" t="s">
        <v>2</v>
      </c>
      <c r="B9" s="8" t="s">
        <v>3</v>
      </c>
      <c r="C9" s="16"/>
      <c r="D9" s="23"/>
      <c r="E9" s="23"/>
      <c r="F9" s="59"/>
    </row>
    <row r="10" spans="1:6" ht="15">
      <c r="A10" s="24" t="s">
        <v>4</v>
      </c>
      <c r="B10" s="8" t="s">
        <v>5</v>
      </c>
      <c r="C10" s="29"/>
      <c r="D10" s="30"/>
      <c r="E10" s="23"/>
      <c r="F10" s="59"/>
    </row>
    <row r="11" spans="1:6" ht="15">
      <c r="A11" s="27" t="s">
        <v>8</v>
      </c>
      <c r="B11" s="28" t="s">
        <v>9</v>
      </c>
      <c r="C11" s="31" t="s">
        <v>7</v>
      </c>
      <c r="D11" s="32"/>
      <c r="E11" s="37">
        <f>1000</f>
        <v>1000</v>
      </c>
      <c r="F11" s="59"/>
    </row>
    <row r="12" spans="1:6" ht="15">
      <c r="A12" s="7" t="s">
        <v>44</v>
      </c>
      <c r="B12" s="8" t="s">
        <v>10</v>
      </c>
      <c r="C12" s="33"/>
      <c r="D12" s="30"/>
      <c r="E12" s="38"/>
      <c r="F12" s="59"/>
    </row>
    <row r="13" spans="1:6" ht="15">
      <c r="A13" s="24" t="s">
        <v>45</v>
      </c>
      <c r="B13" s="8" t="s">
        <v>11</v>
      </c>
      <c r="C13" s="29"/>
      <c r="D13" s="30"/>
      <c r="E13" s="38"/>
      <c r="F13" s="59"/>
    </row>
    <row r="14" spans="1:6" ht="15">
      <c r="A14" s="27" t="s">
        <v>46</v>
      </c>
      <c r="B14" s="46" t="s">
        <v>12</v>
      </c>
      <c r="C14" s="35" t="s">
        <v>27</v>
      </c>
      <c r="D14" s="32"/>
      <c r="E14" s="37">
        <f>100000/10</f>
        <v>10000</v>
      </c>
      <c r="F14" s="59"/>
    </row>
    <row r="15" spans="1:6" ht="15">
      <c r="A15" s="27" t="s">
        <v>47</v>
      </c>
      <c r="B15" s="10" t="s">
        <v>34</v>
      </c>
      <c r="C15" s="35" t="s">
        <v>27</v>
      </c>
      <c r="D15" s="32"/>
      <c r="E15" s="37">
        <f>1000/2</f>
        <v>500</v>
      </c>
      <c r="F15" s="59"/>
    </row>
    <row r="16" spans="1:6" ht="15">
      <c r="A16" s="27" t="s">
        <v>48</v>
      </c>
      <c r="B16" s="10" t="s">
        <v>13</v>
      </c>
      <c r="C16" s="35" t="s">
        <v>27</v>
      </c>
      <c r="D16" s="32"/>
      <c r="E16" s="37">
        <f>100000/2</f>
        <v>50000</v>
      </c>
      <c r="F16" s="59"/>
    </row>
    <row r="17" spans="1:6" ht="15">
      <c r="A17" s="27" t="s">
        <v>49</v>
      </c>
      <c r="B17" s="10" t="s">
        <v>14</v>
      </c>
      <c r="C17" s="35" t="s">
        <v>27</v>
      </c>
      <c r="D17" s="32"/>
      <c r="E17" s="37">
        <f>5000</f>
        <v>5000</v>
      </c>
      <c r="F17" s="59"/>
    </row>
    <row r="18" spans="1:6" ht="15">
      <c r="A18" s="27" t="s">
        <v>50</v>
      </c>
      <c r="B18" s="11" t="s">
        <v>15</v>
      </c>
      <c r="C18" s="35" t="s">
        <v>27</v>
      </c>
      <c r="D18" s="32"/>
      <c r="E18" s="37">
        <f>150/2</f>
        <v>75</v>
      </c>
      <c r="F18" s="59"/>
    </row>
    <row r="19" spans="1:6" ht="15">
      <c r="A19" s="27" t="s">
        <v>51</v>
      </c>
      <c r="B19" s="10" t="s">
        <v>16</v>
      </c>
      <c r="C19" s="31" t="s">
        <v>7</v>
      </c>
      <c r="D19" s="32"/>
      <c r="E19" s="37">
        <f>1500/3</f>
        <v>500</v>
      </c>
      <c r="F19" s="59"/>
    </row>
    <row r="20" spans="1:6" ht="15">
      <c r="A20" s="27" t="s">
        <v>52</v>
      </c>
      <c r="B20" s="10" t="s">
        <v>35</v>
      </c>
      <c r="C20" s="31" t="s">
        <v>7</v>
      </c>
      <c r="D20" s="32"/>
      <c r="E20" s="37">
        <f>100/2</f>
        <v>50</v>
      </c>
      <c r="F20" s="59"/>
    </row>
    <row r="21" spans="1:6" ht="15">
      <c r="A21" s="27" t="s">
        <v>53</v>
      </c>
      <c r="B21" s="10" t="s">
        <v>17</v>
      </c>
      <c r="C21" s="31" t="s">
        <v>7</v>
      </c>
      <c r="D21" s="32"/>
      <c r="E21" s="37">
        <f>2500/2.5</f>
        <v>1000</v>
      </c>
      <c r="F21" s="59"/>
    </row>
    <row r="22" spans="1:6" ht="15">
      <c r="A22" s="27" t="s">
        <v>54</v>
      </c>
      <c r="B22" s="10" t="s">
        <v>18</v>
      </c>
      <c r="C22" s="31" t="s">
        <v>7</v>
      </c>
      <c r="D22" s="32"/>
      <c r="E22" s="37">
        <f>500/2</f>
        <v>250</v>
      </c>
      <c r="F22" s="59"/>
    </row>
    <row r="23" spans="1:6" ht="15">
      <c r="A23" s="27" t="s">
        <v>55</v>
      </c>
      <c r="B23" s="10" t="s">
        <v>19</v>
      </c>
      <c r="C23" s="31" t="s">
        <v>7</v>
      </c>
      <c r="D23" s="32"/>
      <c r="E23" s="37">
        <f>50</f>
        <v>50</v>
      </c>
      <c r="F23" s="59"/>
    </row>
    <row r="24" spans="1:6" ht="15">
      <c r="A24" s="27" t="s">
        <v>56</v>
      </c>
      <c r="B24" s="28" t="s">
        <v>42</v>
      </c>
      <c r="C24" s="35" t="s">
        <v>7</v>
      </c>
      <c r="D24" s="32"/>
      <c r="E24" s="37">
        <v>50</v>
      </c>
      <c r="F24" s="59"/>
    </row>
    <row r="25" spans="1:6" ht="15">
      <c r="A25" s="27" t="s">
        <v>57</v>
      </c>
      <c r="B25" s="28" t="s">
        <v>43</v>
      </c>
      <c r="C25" s="35" t="s">
        <v>7</v>
      </c>
      <c r="D25" s="32"/>
      <c r="E25" s="37">
        <v>50</v>
      </c>
      <c r="F25" s="59"/>
    </row>
    <row r="26" spans="1:6" ht="15">
      <c r="A26" s="27" t="s">
        <v>58</v>
      </c>
      <c r="B26" s="42" t="s">
        <v>59</v>
      </c>
      <c r="C26" s="43" t="s">
        <v>6</v>
      </c>
      <c r="D26" s="32"/>
      <c r="E26" s="37">
        <f>1200</f>
        <v>1200</v>
      </c>
      <c r="F26" s="59"/>
    </row>
    <row r="27" spans="1:6" ht="15">
      <c r="A27" s="26" t="s">
        <v>60</v>
      </c>
      <c r="B27" s="44" t="s">
        <v>10</v>
      </c>
      <c r="C27" s="43"/>
      <c r="D27" s="32"/>
      <c r="E27" s="37"/>
      <c r="F27" s="59"/>
    </row>
    <row r="28" spans="1:6" ht="15">
      <c r="A28" s="26" t="s">
        <v>61</v>
      </c>
      <c r="B28" s="25" t="s">
        <v>20</v>
      </c>
      <c r="C28" s="41"/>
      <c r="D28" s="30"/>
      <c r="E28" s="38"/>
      <c r="F28" s="59"/>
    </row>
    <row r="29" spans="1:6" ht="25.5">
      <c r="A29" s="27" t="s">
        <v>62</v>
      </c>
      <c r="B29" s="9" t="s">
        <v>21</v>
      </c>
      <c r="C29" s="31" t="s">
        <v>6</v>
      </c>
      <c r="D29" s="32"/>
      <c r="E29" s="37">
        <f>50/2</f>
        <v>25</v>
      </c>
      <c r="F29" s="59"/>
    </row>
    <row r="30" spans="1:6" ht="15">
      <c r="A30" s="27" t="s">
        <v>63</v>
      </c>
      <c r="B30" s="9" t="s">
        <v>22</v>
      </c>
      <c r="C30" s="31" t="s">
        <v>23</v>
      </c>
      <c r="D30" s="32"/>
      <c r="E30" s="37">
        <f>5</f>
        <v>5</v>
      </c>
      <c r="F30" s="59"/>
    </row>
    <row r="31" spans="1:6" ht="15">
      <c r="A31" s="12" t="s">
        <v>64</v>
      </c>
      <c r="B31" s="13" t="s">
        <v>24</v>
      </c>
      <c r="C31" s="34"/>
      <c r="D31" s="32"/>
      <c r="E31" s="37"/>
      <c r="F31" s="59"/>
    </row>
    <row r="32" spans="1:6" ht="15">
      <c r="A32" s="27" t="s">
        <v>65</v>
      </c>
      <c r="B32" s="9" t="s">
        <v>26</v>
      </c>
      <c r="C32" s="31" t="s">
        <v>27</v>
      </c>
      <c r="D32" s="32"/>
      <c r="E32" s="37">
        <f>500/2</f>
        <v>250</v>
      </c>
      <c r="F32" s="59"/>
    </row>
    <row r="33" spans="1:6" ht="25.5">
      <c r="A33" s="27" t="s">
        <v>66</v>
      </c>
      <c r="B33" s="9" t="s">
        <v>28</v>
      </c>
      <c r="C33" s="31" t="s">
        <v>6</v>
      </c>
      <c r="D33" s="32"/>
      <c r="E33" s="37">
        <f>500/2</f>
        <v>250</v>
      </c>
      <c r="F33" s="59"/>
    </row>
    <row r="34" spans="1:6" ht="15">
      <c r="A34" s="24" t="s">
        <v>68</v>
      </c>
      <c r="B34" s="8" t="s">
        <v>29</v>
      </c>
      <c r="C34" s="29"/>
      <c r="D34" s="30"/>
      <c r="E34" s="38"/>
      <c r="F34" s="59"/>
    </row>
    <row r="35" spans="1:6" ht="15">
      <c r="A35" s="24" t="s">
        <v>67</v>
      </c>
      <c r="B35" s="45"/>
      <c r="C35" s="29"/>
      <c r="D35" s="30"/>
      <c r="E35" s="38"/>
      <c r="F35" s="59"/>
    </row>
    <row r="36" spans="1:6" ht="51">
      <c r="A36" s="27" t="s">
        <v>69</v>
      </c>
      <c r="B36" s="9" t="s">
        <v>30</v>
      </c>
      <c r="C36" s="31" t="s">
        <v>25</v>
      </c>
      <c r="D36" s="32"/>
      <c r="E36" s="37">
        <v>5000</v>
      </c>
      <c r="F36" s="59"/>
    </row>
    <row r="37" spans="1:6" ht="15">
      <c r="A37" s="27" t="s">
        <v>70</v>
      </c>
      <c r="B37" s="9" t="s">
        <v>41</v>
      </c>
      <c r="C37" s="31" t="s">
        <v>6</v>
      </c>
      <c r="D37" s="32"/>
      <c r="E37" s="37">
        <f>5000/10</f>
        <v>500</v>
      </c>
      <c r="F37" s="59"/>
    </row>
    <row r="38" spans="1:6" ht="25.5">
      <c r="A38" s="27" t="s">
        <v>71</v>
      </c>
      <c r="B38" s="9" t="s">
        <v>36</v>
      </c>
      <c r="C38" s="31" t="s">
        <v>31</v>
      </c>
      <c r="D38" s="32"/>
      <c r="E38" s="37">
        <f>20000</f>
        <v>20000</v>
      </c>
      <c r="F38" s="59"/>
    </row>
    <row r="39" spans="1:6" ht="15">
      <c r="A39" s="27" t="s">
        <v>72</v>
      </c>
      <c r="B39" s="9" t="s">
        <v>32</v>
      </c>
      <c r="C39" s="31" t="s">
        <v>6</v>
      </c>
      <c r="D39" s="32"/>
      <c r="E39" s="37">
        <f>550000</f>
        <v>550000</v>
      </c>
      <c r="F39" s="59"/>
    </row>
    <row r="40" spans="1:6" ht="25.5">
      <c r="A40" s="27" t="s">
        <v>73</v>
      </c>
      <c r="B40" s="9" t="s">
        <v>33</v>
      </c>
      <c r="C40" s="31" t="s">
        <v>6</v>
      </c>
      <c r="D40" s="32"/>
      <c r="E40" s="37">
        <v>1000</v>
      </c>
      <c r="F40" s="59"/>
    </row>
    <row r="41" spans="1:6" ht="15.75">
      <c r="A41" s="14" t="s">
        <v>37</v>
      </c>
      <c r="B41" s="15"/>
      <c r="C41" s="17"/>
      <c r="D41" s="18"/>
      <c r="E41" s="36"/>
      <c r="F41" s="60"/>
    </row>
    <row r="42" spans="1:6" ht="15.75">
      <c r="A42" s="61" t="s">
        <v>39</v>
      </c>
      <c r="B42" s="61"/>
      <c r="C42" s="19"/>
      <c r="D42" s="18"/>
      <c r="E42" s="36"/>
      <c r="F42" s="60"/>
    </row>
    <row r="43" spans="1:6" ht="15.75">
      <c r="A43" s="61" t="s">
        <v>40</v>
      </c>
      <c r="B43" s="61"/>
      <c r="C43" s="19"/>
      <c r="D43" s="18"/>
      <c r="E43" s="36"/>
      <c r="F43" s="60"/>
    </row>
    <row r="44" spans="1:5" ht="15.75">
      <c r="A44" s="20"/>
      <c r="B44" s="20"/>
      <c r="C44" s="21"/>
      <c r="D44" s="22"/>
      <c r="E44" s="22"/>
    </row>
    <row r="45" spans="1:5" ht="15">
      <c r="A45" s="39"/>
      <c r="B45" s="39"/>
      <c r="C45" s="40"/>
      <c r="D45" s="40"/>
      <c r="E45" s="40"/>
    </row>
    <row r="46" spans="1:6" ht="15">
      <c r="A46" s="39"/>
      <c r="C46" s="39"/>
      <c r="D46" s="40"/>
      <c r="F46" s="40"/>
    </row>
    <row r="47" spans="1:6" ht="15">
      <c r="A47" s="39"/>
      <c r="C47" s="39"/>
      <c r="D47" s="40"/>
      <c r="F47" s="40"/>
    </row>
    <row r="48" ht="15">
      <c r="F48" s="1"/>
    </row>
    <row r="49" ht="15">
      <c r="F49" s="1"/>
    </row>
    <row r="50" ht="15">
      <c r="F50" s="1"/>
    </row>
    <row r="51" ht="15">
      <c r="F51" s="1"/>
    </row>
    <row r="52" spans="1:6" ht="15">
      <c r="A52" s="40"/>
      <c r="B52" s="40"/>
      <c r="C52" s="40"/>
      <c r="D52" s="40"/>
      <c r="E52" s="51"/>
      <c r="F52" s="1"/>
    </row>
    <row r="53" spans="1:6" ht="15">
      <c r="A53" s="40"/>
      <c r="B53" s="40"/>
      <c r="C53" s="40"/>
      <c r="D53" s="40"/>
      <c r="E53" s="51"/>
      <c r="F53" s="1"/>
    </row>
  </sheetData>
  <sheetProtection/>
  <autoFilter ref="E1:E55"/>
  <mergeCells count="4">
    <mergeCell ref="A42:B42"/>
    <mergeCell ref="A43:B43"/>
    <mergeCell ref="B3:E3"/>
    <mergeCell ref="B5:E5"/>
  </mergeCells>
  <printOptions horizontalCentered="1"/>
  <pageMargins left="0.7" right="0.45" top="0.5" bottom="0.25" header="0.3" footer="0.3"/>
  <pageSetup fitToHeight="1" fitToWidth="1" horizontalDpi="600" verticalDpi="600" orientation="portrait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3"/>
  <sheetViews>
    <sheetView zoomScalePageLayoutView="0" workbookViewId="0" topLeftCell="A1">
      <selection activeCell="F10" sqref="F10:F44"/>
    </sheetView>
  </sheetViews>
  <sheetFormatPr defaultColWidth="9.140625" defaultRowHeight="15"/>
  <cols>
    <col min="1" max="1" width="12.00390625" style="3" customWidth="1"/>
    <col min="2" max="2" width="56.7109375" style="2" customWidth="1"/>
    <col min="3" max="3" width="8.8515625" style="1" customWidth="1"/>
    <col min="4" max="4" width="8.7109375" style="1" customWidth="1"/>
    <col min="5" max="5" width="12.8515625" style="1" customWidth="1"/>
    <col min="6" max="6" width="12.28125" style="0" customWidth="1"/>
  </cols>
  <sheetData>
    <row r="1" spans="1:5" ht="15.75">
      <c r="A1" s="4" t="s">
        <v>74</v>
      </c>
      <c r="B1" s="5"/>
      <c r="C1" s="5"/>
      <c r="D1" s="5"/>
      <c r="E1" s="6"/>
    </row>
    <row r="2" spans="1:5" ht="15.75">
      <c r="A2" s="4"/>
      <c r="B2" s="5"/>
      <c r="C2" s="5"/>
      <c r="D2" s="5"/>
      <c r="E2" s="6"/>
    </row>
    <row r="3" spans="1:6" ht="15.75">
      <c r="A3" s="47"/>
      <c r="B3" s="62" t="s">
        <v>75</v>
      </c>
      <c r="C3" s="62"/>
      <c r="D3" s="62"/>
      <c r="E3" s="62"/>
      <c r="F3" s="49"/>
    </row>
    <row r="4" spans="1:6" ht="15.75">
      <c r="A4" s="47"/>
      <c r="B4" s="48"/>
      <c r="C4" s="48"/>
      <c r="D4" s="48"/>
      <c r="E4" s="48"/>
      <c r="F4" s="49"/>
    </row>
    <row r="5" spans="1:6" ht="15">
      <c r="A5" s="50"/>
      <c r="B5" s="63" t="s">
        <v>76</v>
      </c>
      <c r="C5" s="63"/>
      <c r="D5" s="63"/>
      <c r="E5" s="63"/>
      <c r="F5" s="51"/>
    </row>
    <row r="6" spans="1:6" ht="15">
      <c r="A6" s="52"/>
      <c r="B6" s="53"/>
      <c r="C6" s="54"/>
      <c r="F6" s="1"/>
    </row>
    <row r="7" spans="1:6" ht="15">
      <c r="A7" s="55" t="s">
        <v>0</v>
      </c>
      <c r="B7" s="55" t="s">
        <v>77</v>
      </c>
      <c r="C7" s="55" t="s">
        <v>1</v>
      </c>
      <c r="D7" s="56" t="s">
        <v>38</v>
      </c>
      <c r="E7" s="56" t="s">
        <v>78</v>
      </c>
      <c r="F7" s="56" t="s">
        <v>79</v>
      </c>
    </row>
    <row r="8" spans="1:6" ht="15">
      <c r="A8" s="57">
        <v>1</v>
      </c>
      <c r="B8" s="57">
        <v>2</v>
      </c>
      <c r="C8" s="57">
        <v>3</v>
      </c>
      <c r="D8" s="58">
        <v>4</v>
      </c>
      <c r="E8" s="58">
        <v>5</v>
      </c>
      <c r="F8" s="58" t="s">
        <v>80</v>
      </c>
    </row>
    <row r="9" spans="1:6" ht="15">
      <c r="A9" s="7" t="s">
        <v>2</v>
      </c>
      <c r="B9" s="8" t="s">
        <v>3</v>
      </c>
      <c r="C9" s="16"/>
      <c r="D9" s="23"/>
      <c r="E9" s="23"/>
      <c r="F9" s="59"/>
    </row>
    <row r="10" spans="1:6" ht="15">
      <c r="A10" s="24" t="s">
        <v>4</v>
      </c>
      <c r="B10" s="8" t="s">
        <v>5</v>
      </c>
      <c r="C10" s="29"/>
      <c r="D10" s="30"/>
      <c r="E10" s="23"/>
      <c r="F10" s="59"/>
    </row>
    <row r="11" spans="1:6" ht="15">
      <c r="A11" s="27" t="s">
        <v>8</v>
      </c>
      <c r="B11" s="28" t="s">
        <v>9</v>
      </c>
      <c r="C11" s="31" t="s">
        <v>7</v>
      </c>
      <c r="D11" s="32"/>
      <c r="E11" s="37">
        <v>100</v>
      </c>
      <c r="F11" s="59"/>
    </row>
    <row r="12" spans="1:6" ht="15">
      <c r="A12" s="7" t="s">
        <v>44</v>
      </c>
      <c r="B12" s="8" t="s">
        <v>10</v>
      </c>
      <c r="C12" s="33"/>
      <c r="D12" s="30"/>
      <c r="E12" s="38"/>
      <c r="F12" s="59"/>
    </row>
    <row r="13" spans="1:6" ht="15">
      <c r="A13" s="24" t="s">
        <v>45</v>
      </c>
      <c r="B13" s="8" t="s">
        <v>11</v>
      </c>
      <c r="C13" s="29"/>
      <c r="D13" s="30"/>
      <c r="E13" s="38"/>
      <c r="F13" s="59"/>
    </row>
    <row r="14" spans="1:6" ht="15">
      <c r="A14" s="27" t="s">
        <v>46</v>
      </c>
      <c r="B14" s="46" t="s">
        <v>12</v>
      </c>
      <c r="C14" s="35" t="s">
        <v>27</v>
      </c>
      <c r="D14" s="32"/>
      <c r="E14" s="37">
        <v>1000</v>
      </c>
      <c r="F14" s="59"/>
    </row>
    <row r="15" spans="1:6" ht="15">
      <c r="A15" s="27" t="s">
        <v>47</v>
      </c>
      <c r="B15" s="10" t="s">
        <v>34</v>
      </c>
      <c r="C15" s="35" t="s">
        <v>27</v>
      </c>
      <c r="D15" s="32"/>
      <c r="E15" s="37">
        <v>50</v>
      </c>
      <c r="F15" s="59"/>
    </row>
    <row r="16" spans="1:6" ht="15">
      <c r="A16" s="27" t="s">
        <v>48</v>
      </c>
      <c r="B16" s="10" t="s">
        <v>13</v>
      </c>
      <c r="C16" s="35" t="s">
        <v>27</v>
      </c>
      <c r="D16" s="32"/>
      <c r="E16" s="37">
        <v>5000</v>
      </c>
      <c r="F16" s="59"/>
    </row>
    <row r="17" spans="1:6" ht="15">
      <c r="A17" s="27" t="s">
        <v>49</v>
      </c>
      <c r="B17" s="10" t="s">
        <v>14</v>
      </c>
      <c r="C17" s="35" t="s">
        <v>27</v>
      </c>
      <c r="D17" s="32"/>
      <c r="E17" s="37">
        <v>500</v>
      </c>
      <c r="F17" s="59"/>
    </row>
    <row r="18" spans="1:6" ht="15">
      <c r="A18" s="27" t="s">
        <v>50</v>
      </c>
      <c r="B18" s="11" t="s">
        <v>15</v>
      </c>
      <c r="C18" s="35" t="s">
        <v>27</v>
      </c>
      <c r="D18" s="32"/>
      <c r="E18" s="37">
        <v>6</v>
      </c>
      <c r="F18" s="59"/>
    </row>
    <row r="19" spans="1:6" ht="15">
      <c r="A19" s="27" t="s">
        <v>51</v>
      </c>
      <c r="B19" s="10" t="s">
        <v>16</v>
      </c>
      <c r="C19" s="31" t="s">
        <v>7</v>
      </c>
      <c r="D19" s="32"/>
      <c r="E19" s="37">
        <v>50</v>
      </c>
      <c r="F19" s="59"/>
    </row>
    <row r="20" spans="1:6" ht="15">
      <c r="A20" s="27" t="s">
        <v>52</v>
      </c>
      <c r="B20" s="10" t="s">
        <v>35</v>
      </c>
      <c r="C20" s="31" t="s">
        <v>7</v>
      </c>
      <c r="D20" s="32"/>
      <c r="E20" s="37">
        <v>5</v>
      </c>
      <c r="F20" s="59"/>
    </row>
    <row r="21" spans="1:6" ht="15">
      <c r="A21" s="27" t="s">
        <v>53</v>
      </c>
      <c r="B21" s="10" t="s">
        <v>17</v>
      </c>
      <c r="C21" s="31" t="s">
        <v>7</v>
      </c>
      <c r="D21" s="32"/>
      <c r="E21" s="37">
        <v>100</v>
      </c>
      <c r="F21" s="59"/>
    </row>
    <row r="22" spans="1:6" ht="15">
      <c r="A22" s="27" t="s">
        <v>54</v>
      </c>
      <c r="B22" s="10" t="s">
        <v>18</v>
      </c>
      <c r="C22" s="31" t="s">
        <v>7</v>
      </c>
      <c r="D22" s="32"/>
      <c r="E22" s="37">
        <v>25</v>
      </c>
      <c r="F22" s="59"/>
    </row>
    <row r="23" spans="1:6" ht="15">
      <c r="A23" s="27" t="s">
        <v>55</v>
      </c>
      <c r="B23" s="10" t="s">
        <v>19</v>
      </c>
      <c r="C23" s="31" t="s">
        <v>7</v>
      </c>
      <c r="D23" s="32"/>
      <c r="E23" s="37">
        <v>5</v>
      </c>
      <c r="F23" s="59"/>
    </row>
    <row r="24" spans="1:6" ht="15">
      <c r="A24" s="27" t="s">
        <v>56</v>
      </c>
      <c r="B24" s="28" t="s">
        <v>42</v>
      </c>
      <c r="C24" s="35" t="s">
        <v>7</v>
      </c>
      <c r="D24" s="32"/>
      <c r="E24" s="37">
        <v>5</v>
      </c>
      <c r="F24" s="59"/>
    </row>
    <row r="25" spans="1:6" ht="15">
      <c r="A25" s="27" t="s">
        <v>57</v>
      </c>
      <c r="B25" s="28" t="s">
        <v>43</v>
      </c>
      <c r="C25" s="35" t="s">
        <v>7</v>
      </c>
      <c r="D25" s="32"/>
      <c r="E25" s="37">
        <v>5</v>
      </c>
      <c r="F25" s="59"/>
    </row>
    <row r="26" spans="1:6" ht="15">
      <c r="A26" s="27" t="s">
        <v>58</v>
      </c>
      <c r="B26" s="42" t="s">
        <v>59</v>
      </c>
      <c r="C26" s="43" t="s">
        <v>6</v>
      </c>
      <c r="D26" s="32"/>
      <c r="E26" s="37">
        <v>120</v>
      </c>
      <c r="F26" s="59"/>
    </row>
    <row r="27" spans="1:6" ht="15">
      <c r="A27" s="26" t="s">
        <v>60</v>
      </c>
      <c r="B27" s="44" t="s">
        <v>10</v>
      </c>
      <c r="C27" s="43"/>
      <c r="D27" s="32"/>
      <c r="E27" s="37"/>
      <c r="F27" s="59"/>
    </row>
    <row r="28" spans="1:6" ht="15">
      <c r="A28" s="26" t="s">
        <v>61</v>
      </c>
      <c r="B28" s="25" t="s">
        <v>20</v>
      </c>
      <c r="C28" s="41"/>
      <c r="D28" s="30"/>
      <c r="E28" s="38"/>
      <c r="F28" s="59"/>
    </row>
    <row r="29" spans="1:6" ht="25.5">
      <c r="A29" s="27" t="s">
        <v>62</v>
      </c>
      <c r="B29" s="9" t="s">
        <v>21</v>
      </c>
      <c r="C29" s="31" t="s">
        <v>6</v>
      </c>
      <c r="D29" s="32"/>
      <c r="E29" s="37">
        <v>2</v>
      </c>
      <c r="F29" s="59"/>
    </row>
    <row r="30" spans="1:6" ht="15">
      <c r="A30" s="27" t="s">
        <v>63</v>
      </c>
      <c r="B30" s="9" t="s">
        <v>22</v>
      </c>
      <c r="C30" s="31" t="s">
        <v>23</v>
      </c>
      <c r="D30" s="32"/>
      <c r="E30" s="37">
        <v>1</v>
      </c>
      <c r="F30" s="59"/>
    </row>
    <row r="31" spans="1:6" ht="15">
      <c r="A31" s="12" t="s">
        <v>64</v>
      </c>
      <c r="B31" s="13" t="s">
        <v>24</v>
      </c>
      <c r="C31" s="34"/>
      <c r="D31" s="32"/>
      <c r="E31" s="37"/>
      <c r="F31" s="59"/>
    </row>
    <row r="32" spans="1:6" ht="15">
      <c r="A32" s="27" t="s">
        <v>65</v>
      </c>
      <c r="B32" s="9" t="s">
        <v>26</v>
      </c>
      <c r="C32" s="31" t="s">
        <v>27</v>
      </c>
      <c r="D32" s="32"/>
      <c r="E32" s="37">
        <v>25</v>
      </c>
      <c r="F32" s="59"/>
    </row>
    <row r="33" spans="1:6" ht="25.5">
      <c r="A33" s="27" t="s">
        <v>66</v>
      </c>
      <c r="B33" s="9" t="s">
        <v>28</v>
      </c>
      <c r="C33" s="31" t="s">
        <v>6</v>
      </c>
      <c r="D33" s="32"/>
      <c r="E33" s="37">
        <v>25</v>
      </c>
      <c r="F33" s="59"/>
    </row>
    <row r="34" spans="1:6" ht="15">
      <c r="A34" s="24" t="s">
        <v>68</v>
      </c>
      <c r="B34" s="8" t="s">
        <v>29</v>
      </c>
      <c r="C34" s="29"/>
      <c r="D34" s="30"/>
      <c r="E34" s="38"/>
      <c r="F34" s="59"/>
    </row>
    <row r="35" spans="1:6" ht="15">
      <c r="A35" s="24" t="s">
        <v>67</v>
      </c>
      <c r="B35" s="45"/>
      <c r="C35" s="29"/>
      <c r="D35" s="30"/>
      <c r="E35" s="38"/>
      <c r="F35" s="59"/>
    </row>
    <row r="36" spans="1:6" ht="51">
      <c r="A36" s="27" t="s">
        <v>69</v>
      </c>
      <c r="B36" s="9" t="s">
        <v>30</v>
      </c>
      <c r="C36" s="31" t="s">
        <v>25</v>
      </c>
      <c r="D36" s="32"/>
      <c r="E36" s="37">
        <v>500</v>
      </c>
      <c r="F36" s="59"/>
    </row>
    <row r="37" spans="1:6" ht="15">
      <c r="A37" s="27" t="s">
        <v>70</v>
      </c>
      <c r="B37" s="9" t="s">
        <v>41</v>
      </c>
      <c r="C37" s="31" t="s">
        <v>6</v>
      </c>
      <c r="D37" s="32"/>
      <c r="E37" s="37">
        <v>50</v>
      </c>
      <c r="F37" s="59"/>
    </row>
    <row r="38" spans="1:6" ht="25.5">
      <c r="A38" s="27" t="s">
        <v>71</v>
      </c>
      <c r="B38" s="9" t="s">
        <v>36</v>
      </c>
      <c r="C38" s="31" t="s">
        <v>31</v>
      </c>
      <c r="D38" s="32"/>
      <c r="E38" s="37">
        <v>2000</v>
      </c>
      <c r="F38" s="59"/>
    </row>
    <row r="39" spans="1:6" ht="15">
      <c r="A39" s="27" t="s">
        <v>72</v>
      </c>
      <c r="B39" s="9" t="s">
        <v>32</v>
      </c>
      <c r="C39" s="31" t="s">
        <v>6</v>
      </c>
      <c r="D39" s="32"/>
      <c r="E39" s="37">
        <v>55000</v>
      </c>
      <c r="F39" s="59"/>
    </row>
    <row r="40" spans="1:6" ht="25.5">
      <c r="A40" s="27" t="s">
        <v>73</v>
      </c>
      <c r="B40" s="9" t="s">
        <v>33</v>
      </c>
      <c r="C40" s="31" t="s">
        <v>6</v>
      </c>
      <c r="D40" s="32"/>
      <c r="E40" s="37">
        <v>100</v>
      </c>
      <c r="F40" s="59"/>
    </row>
    <row r="41" spans="1:6" ht="15.75">
      <c r="A41" s="14" t="s">
        <v>37</v>
      </c>
      <c r="B41" s="15"/>
      <c r="C41" s="17"/>
      <c r="D41" s="18"/>
      <c r="E41" s="36"/>
      <c r="F41" s="60"/>
    </row>
    <row r="42" spans="1:6" ht="15.75">
      <c r="A42" s="61" t="s">
        <v>39</v>
      </c>
      <c r="B42" s="61"/>
      <c r="C42" s="19"/>
      <c r="D42" s="18"/>
      <c r="E42" s="36"/>
      <c r="F42" s="60"/>
    </row>
    <row r="43" spans="1:6" ht="15.75">
      <c r="A43" s="61" t="s">
        <v>40</v>
      </c>
      <c r="B43" s="61"/>
      <c r="C43" s="19"/>
      <c r="D43" s="18"/>
      <c r="E43" s="36"/>
      <c r="F43" s="60"/>
    </row>
    <row r="44" spans="1:5" ht="15.75">
      <c r="A44" s="20"/>
      <c r="B44" s="20"/>
      <c r="C44" s="21"/>
      <c r="D44" s="22"/>
      <c r="E44" s="22"/>
    </row>
    <row r="45" spans="1:5" ht="15">
      <c r="A45" s="39"/>
      <c r="B45" s="39"/>
      <c r="C45" s="40"/>
      <c r="D45" s="40"/>
      <c r="E45" s="40"/>
    </row>
    <row r="46" spans="1:6" ht="15">
      <c r="A46" s="39"/>
      <c r="C46" s="39"/>
      <c r="D46" s="40"/>
      <c r="F46" s="40"/>
    </row>
    <row r="47" spans="1:6" ht="15">
      <c r="A47" s="39"/>
      <c r="C47" s="39"/>
      <c r="D47" s="40"/>
      <c r="F47" s="40"/>
    </row>
    <row r="48" ht="15">
      <c r="F48" s="1"/>
    </row>
    <row r="49" ht="15">
      <c r="F49" s="1"/>
    </row>
    <row r="50" ht="15">
      <c r="F50" s="1"/>
    </row>
    <row r="51" ht="15">
      <c r="F51" s="1"/>
    </row>
    <row r="52" spans="1:6" ht="15">
      <c r="A52" s="40"/>
      <c r="B52" s="40"/>
      <c r="C52" s="40"/>
      <c r="D52" s="40"/>
      <c r="E52" s="51"/>
      <c r="F52" s="1"/>
    </row>
    <row r="53" spans="1:6" ht="15">
      <c r="A53" s="40"/>
      <c r="B53" s="40"/>
      <c r="C53" s="40"/>
      <c r="D53" s="40"/>
      <c r="E53" s="51"/>
      <c r="F53" s="1"/>
    </row>
  </sheetData>
  <sheetProtection/>
  <mergeCells count="4">
    <mergeCell ref="B3:E3"/>
    <mergeCell ref="B5:E5"/>
    <mergeCell ref="A42:B42"/>
    <mergeCell ref="A43:B43"/>
  </mergeCells>
  <printOptions horizontalCentered="1"/>
  <pageMargins left="0.7" right="0.45" top="0.5" bottom="0.5" header="0.3" footer="0.3"/>
  <pageSetup fitToHeight="1" fitToWidth="1" horizontalDpi="600" verticalDpi="600" orientation="portrait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CNADNR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Cojocaru Alina</cp:lastModifiedBy>
  <cp:lastPrinted>2022-10-19T09:20:18Z</cp:lastPrinted>
  <dcterms:created xsi:type="dcterms:W3CDTF">2016-11-16T09:48:38Z</dcterms:created>
  <dcterms:modified xsi:type="dcterms:W3CDTF">2022-10-19T09:24:51Z</dcterms:modified>
  <cp:category/>
  <cp:version/>
  <cp:contentType/>
  <cp:contentStatus/>
</cp:coreProperties>
</file>