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2"/>
  </bookViews>
  <sheets>
    <sheet name="centralizator lot2" sheetId="4" r:id="rId1"/>
    <sheet name="an1" sheetId="1" r:id="rId2"/>
    <sheet name="an2" sheetId="5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97" i="1" l="1"/>
  <c r="H97" i="1"/>
  <c r="G97" i="1"/>
  <c r="F97" i="1"/>
  <c r="E97" i="1"/>
  <c r="L97" i="1"/>
  <c r="I96" i="5"/>
  <c r="H96" i="5"/>
  <c r="G96" i="5"/>
  <c r="F96" i="5"/>
  <c r="E96" i="5"/>
  <c r="K97" i="1" l="1"/>
  <c r="L96" i="5"/>
  <c r="K96" i="5"/>
  <c r="K19" i="4" s="1"/>
  <c r="C19" i="4" l="1"/>
  <c r="D19" i="4"/>
  <c r="L20" i="4"/>
  <c r="K20" i="4"/>
  <c r="G20" i="4"/>
  <c r="F20" i="4"/>
  <c r="N18" i="4"/>
  <c r="M18" i="4"/>
  <c r="L18" i="4"/>
  <c r="K18" i="4"/>
  <c r="G18" i="4"/>
  <c r="F18" i="4"/>
  <c r="L19" i="4" l="1"/>
  <c r="L21" i="4" s="1"/>
  <c r="P20" i="4"/>
  <c r="O18" i="4"/>
  <c r="O20" i="4"/>
  <c r="P18" i="4"/>
  <c r="G19" i="4" l="1"/>
  <c r="G21" i="4" s="1"/>
  <c r="K21" i="4"/>
  <c r="F19" i="4" l="1"/>
  <c r="F21" i="4" s="1"/>
  <c r="H19" i="4" l="1"/>
  <c r="M19" i="4" s="1"/>
  <c r="I19" i="4"/>
  <c r="N19" i="4" s="1"/>
  <c r="O19" i="4" l="1"/>
  <c r="O21" i="4" s="1"/>
  <c r="P19" i="4" l="1"/>
  <c r="P21" i="4" s="1"/>
</calcChain>
</file>

<file path=xl/sharedStrings.xml><?xml version="1.0" encoding="utf-8"?>
<sst xmlns="http://schemas.openxmlformats.org/spreadsheetml/2006/main" count="473" uniqueCount="138">
  <si>
    <t>Nr.
Crt</t>
  </si>
  <si>
    <t>DENUMIRE PIESE</t>
  </si>
  <si>
    <t>Tip
autovehicul</t>
  </si>
  <si>
    <t xml:space="preserve">Tripla spate </t>
  </si>
  <si>
    <t>2R12W500</t>
  </si>
  <si>
    <t>-</t>
  </si>
  <si>
    <t>RPM 3,5</t>
  </si>
  <si>
    <t>Sabot frina</t>
  </si>
  <si>
    <t>Set segmenti ferodo roata</t>
  </si>
  <si>
    <t>Protap asamblat</t>
  </si>
  <si>
    <t>KR 35 HV</t>
  </si>
  <si>
    <t>Picior sprijin protap</t>
  </si>
  <si>
    <t>TK 60</t>
  </si>
  <si>
    <t>Osie asamblata</t>
  </si>
  <si>
    <t>VGB 17 MV</t>
  </si>
  <si>
    <t>Tambur</t>
  </si>
  <si>
    <t>VGB 17 MV 250x40</t>
  </si>
  <si>
    <t>Rulment</t>
  </si>
  <si>
    <t>B542186 A 250 x 40</t>
  </si>
  <si>
    <t>Sabot autorevers</t>
  </si>
  <si>
    <t>VGB 17 MV 250 x 40</t>
  </si>
  <si>
    <t>Sabot simplu</t>
  </si>
  <si>
    <t>Arc superior sabot</t>
  </si>
  <si>
    <t>Arc inferior sabot</t>
  </si>
  <si>
    <t>Parghie franare</t>
  </si>
  <si>
    <t>Cale reglare frana</t>
  </si>
  <si>
    <t>Piulita speciala frana</t>
  </si>
  <si>
    <t>Arc sabot simplu</t>
  </si>
  <si>
    <t>Anvelopa</t>
  </si>
  <si>
    <t>JR 78-15</t>
  </si>
  <si>
    <t>Janta roata</t>
  </si>
  <si>
    <t>7 JJ 15 CH</t>
  </si>
  <si>
    <t>Camera aer</t>
  </si>
  <si>
    <t>JR 78 -15</t>
  </si>
  <si>
    <t>Picior sprijin spate</t>
  </si>
  <si>
    <t>RP 225.00</t>
  </si>
  <si>
    <t>Balama oblon</t>
  </si>
  <si>
    <t>Inchizator oblon</t>
  </si>
  <si>
    <t>6000.58.21.48</t>
  </si>
  <si>
    <t>Balansier tandem</t>
  </si>
  <si>
    <t>Cablu frana &lt;1030</t>
  </si>
  <si>
    <t>Cablu frana &gt;1030</t>
  </si>
  <si>
    <t>Tirant</t>
  </si>
  <si>
    <t>Lampa ceata</t>
  </si>
  <si>
    <t>LPC-2</t>
  </si>
  <si>
    <t>Lampa mers inapoi</t>
  </si>
  <si>
    <t>FMI -1</t>
  </si>
  <si>
    <t>Lampa semnalizare spate</t>
  </si>
  <si>
    <t>DSP-18N</t>
  </si>
  <si>
    <t>Lampa numar</t>
  </si>
  <si>
    <t>LN-3</t>
  </si>
  <si>
    <t>Lampa pozitie fata</t>
  </si>
  <si>
    <t>LMI-1</t>
  </si>
  <si>
    <t>Fisa auto 7 poli-24V</t>
  </si>
  <si>
    <t>97671</t>
  </si>
  <si>
    <t>Brida punte M16</t>
  </si>
  <si>
    <t>Piulita M16</t>
  </si>
  <si>
    <t>Saiba #16</t>
  </si>
  <si>
    <t>Tendon reglabil</t>
  </si>
  <si>
    <t>Tendon fix</t>
  </si>
  <si>
    <t>Bucsa tendon</t>
  </si>
  <si>
    <t>Bolt tendon</t>
  </si>
  <si>
    <t>Bucsa bara stabilizatoare</t>
  </si>
  <si>
    <t>Bucasa bara stabilizatoare tendon</t>
  </si>
  <si>
    <t>Bucsa bara stabilizatoare cap</t>
  </si>
  <si>
    <t>Bolt bara stabilizatoare</t>
  </si>
  <si>
    <t>Electrozi sb  3.5</t>
  </si>
  <si>
    <t>Electrozi sb  2.5</t>
  </si>
  <si>
    <t>Vaselina</t>
  </si>
  <si>
    <t>Surub M8</t>
  </si>
  <si>
    <t>Surub M10</t>
  </si>
  <si>
    <t xml:space="preserve">Surub M12 </t>
  </si>
  <si>
    <t>Piulita M8</t>
  </si>
  <si>
    <t>Piulita  M10</t>
  </si>
  <si>
    <t>Grund</t>
  </si>
  <si>
    <t>Tampon elastic punte</t>
  </si>
  <si>
    <t>Bucsa balansier</t>
  </si>
  <si>
    <t>Bolt balansier</t>
  </si>
  <si>
    <t>Monocamera frana</t>
  </si>
  <si>
    <t>Supapa frana sens</t>
  </si>
  <si>
    <t>Supapa repartitor frana</t>
  </si>
  <si>
    <t>Supapa frana serviciu</t>
  </si>
  <si>
    <t>Supapa egalizare butelii cu 2 cai</t>
  </si>
  <si>
    <t xml:space="preserve">Supapa </t>
  </si>
  <si>
    <t>Supapa aer</t>
  </si>
  <si>
    <t>Supapa aer frana</t>
  </si>
  <si>
    <t>Cupla priza aer</t>
  </si>
  <si>
    <t>Furtun aer DN12x1000</t>
  </si>
  <si>
    <t>Furtun aer DN12x3000</t>
  </si>
  <si>
    <t>Conducta #12</t>
  </si>
  <si>
    <t>Con conducta #12</t>
  </si>
  <si>
    <t>Lampa tripla spate</t>
  </si>
  <si>
    <t>Lampa nr +ceata+mers inapoi</t>
  </si>
  <si>
    <t>Stecher</t>
  </si>
  <si>
    <t>Priza</t>
  </si>
  <si>
    <t>Capac butuc roata</t>
  </si>
  <si>
    <t>Cablu frana parcare</t>
  </si>
  <si>
    <t>Rola OL #60</t>
  </si>
  <si>
    <t>Banda reflectorizanta</t>
  </si>
  <si>
    <t>Rola OL #100</t>
  </si>
  <si>
    <t>Oxigen(per mc)</t>
  </si>
  <si>
    <t>Acetilena(per kg)</t>
  </si>
  <si>
    <t>Tabla G=2x1000x2000(per kg)</t>
  </si>
  <si>
    <t>Tabla G=1.5x1000x2000(kg)</t>
  </si>
  <si>
    <t>Sarma sudura</t>
  </si>
  <si>
    <t>Smirghel</t>
  </si>
  <si>
    <t>Nituri</t>
  </si>
  <si>
    <t>TOTAL REMORCI</t>
  </si>
  <si>
    <t>Valoare (Lei)</t>
  </si>
  <si>
    <t>ITP</t>
  </si>
  <si>
    <t>Pret unitar ALMAPART
(lei fara TVA)</t>
  </si>
  <si>
    <t>Pret unitar UTILNAVOREP
(lei fara TVA)</t>
  </si>
  <si>
    <t>Denumire</t>
  </si>
  <si>
    <t>UM</t>
  </si>
  <si>
    <t>AN1</t>
  </si>
  <si>
    <t>AN2</t>
  </si>
  <si>
    <t>Total acord cadru</t>
  </si>
  <si>
    <t>Cantitate</t>
  </si>
  <si>
    <t>Pret unitar</t>
  </si>
  <si>
    <t>min</t>
  </si>
  <si>
    <t>max</t>
  </si>
  <si>
    <t>Manopera reparatii</t>
  </si>
  <si>
    <t>ore</t>
  </si>
  <si>
    <t>Piese de schimb</t>
  </si>
  <si>
    <t>buc.</t>
  </si>
  <si>
    <t>TOTAL</t>
  </si>
  <si>
    <t>Cod</t>
  </si>
  <si>
    <t>Pret unitar contr. vechi
(lei fara TVA)</t>
  </si>
  <si>
    <t>Pret unitar estimat
(lei fara TVA)</t>
  </si>
  <si>
    <t>Valoare estimata
(lei fara TVA)</t>
  </si>
  <si>
    <t>Anexa B</t>
  </si>
  <si>
    <t>Centralizator de preturi -ANEXA la Oferta Financiara
Acord cadru de Servicii de reparatii si ITP  la REMORCI – Lot II</t>
  </si>
  <si>
    <t>Denumire Ofertant</t>
  </si>
  <si>
    <t>Administrator/Director</t>
  </si>
  <si>
    <t>Nume Prenume</t>
  </si>
  <si>
    <t>Semnatura si stampila</t>
  </si>
  <si>
    <t>Anexa piese Acord cadru de Servicii de reparatii si ITP  la REMORCI – Lot II, an2</t>
  </si>
  <si>
    <t>Anexa piese Acord cadru de Servicii de reparatii si ITP  la REMORCI – Lot II, an1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</si>
</sst>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General"/>
  </numFmts>
  <fonts count="25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  <charset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164" fontId="15" fillId="0" borderId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0" borderId="0"/>
    <xf numFmtId="0" fontId="23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3" fillId="0" borderId="0" xfId="1" applyFont="1"/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1" fillId="0" borderId="0" xfId="1" applyFont="1"/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9" fillId="0" borderId="3" xfId="1" applyFont="1" applyBorder="1"/>
    <xf numFmtId="3" fontId="9" fillId="0" borderId="3" xfId="1" applyNumberFormat="1" applyFont="1" applyBorder="1" applyAlignment="1">
      <alignment horizontal="center"/>
    </xf>
    <xf numFmtId="4" fontId="9" fillId="0" borderId="3" xfId="1" applyNumberFormat="1" applyFont="1" applyBorder="1" applyAlignment="1">
      <alignment horizontal="center"/>
    </xf>
    <xf numFmtId="4" fontId="9" fillId="0" borderId="4" xfId="1" applyNumberFormat="1" applyFont="1" applyBorder="1" applyAlignment="1">
      <alignment horizontal="center"/>
    </xf>
    <xf numFmtId="0" fontId="9" fillId="0" borderId="15" xfId="1" applyFont="1" applyBorder="1"/>
    <xf numFmtId="3" fontId="9" fillId="0" borderId="15" xfId="1" applyNumberFormat="1" applyFont="1" applyBorder="1" applyAlignment="1">
      <alignment horizontal="center"/>
    </xf>
    <xf numFmtId="4" fontId="9" fillId="0" borderId="15" xfId="1" applyNumberFormat="1" applyFont="1" applyBorder="1" applyAlignment="1">
      <alignment horizontal="center"/>
    </xf>
    <xf numFmtId="4" fontId="9" fillId="0" borderId="16" xfId="1" applyNumberFormat="1" applyFont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4" fontId="13" fillId="0" borderId="18" xfId="1" applyNumberFormat="1" applyFont="1" applyBorder="1" applyAlignment="1">
      <alignment horizontal="center"/>
    </xf>
    <xf numFmtId="0" fontId="12" fillId="0" borderId="21" xfId="1" applyFont="1" applyBorder="1"/>
    <xf numFmtId="3" fontId="12" fillId="0" borderId="21" xfId="1" applyNumberFormat="1" applyFont="1" applyBorder="1" applyAlignment="1">
      <alignment horizontal="center"/>
    </xf>
    <xf numFmtId="4" fontId="12" fillId="0" borderId="21" xfId="1" applyNumberFormat="1" applyFont="1" applyBorder="1" applyAlignment="1">
      <alignment horizontal="center"/>
    </xf>
    <xf numFmtId="0" fontId="14" fillId="0" borderId="0" xfId="1" applyFont="1"/>
    <xf numFmtId="0" fontId="9" fillId="0" borderId="0" xfId="1" applyFont="1" applyFill="1" applyBorder="1" applyAlignment="1">
      <alignment horizontal="center"/>
    </xf>
    <xf numFmtId="0" fontId="9" fillId="0" borderId="0" xfId="1" applyFont="1" applyBorder="1"/>
    <xf numFmtId="3" fontId="9" fillId="0" borderId="0" xfId="1" applyNumberFormat="1" applyFont="1" applyBorder="1" applyAlignment="1">
      <alignment horizontal="center"/>
    </xf>
    <xf numFmtId="4" fontId="9" fillId="0" borderId="0" xfId="1" applyNumberFormat="1" applyFont="1" applyBorder="1" applyAlignment="1">
      <alignment horizontal="center"/>
    </xf>
    <xf numFmtId="0" fontId="10" fillId="0" borderId="0" xfId="1" applyFont="1" applyFill="1" applyBorder="1"/>
    <xf numFmtId="4" fontId="10" fillId="0" borderId="0" xfId="1" applyNumberFormat="1" applyFont="1" applyBorder="1" applyAlignment="1">
      <alignment horizontal="center"/>
    </xf>
    <xf numFmtId="4" fontId="9" fillId="0" borderId="0" xfId="1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left"/>
    </xf>
    <xf numFmtId="0" fontId="9" fillId="0" borderId="13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/>
    </xf>
    <xf numFmtId="0" fontId="13" fillId="0" borderId="18" xfId="1" applyFont="1" applyBorder="1"/>
    <xf numFmtId="3" fontId="13" fillId="0" borderId="18" xfId="1" applyNumberFormat="1" applyFont="1" applyBorder="1" applyAlignment="1">
      <alignment horizontal="center"/>
    </xf>
    <xf numFmtId="4" fontId="13" fillId="0" borderId="19" xfId="1" applyNumberFormat="1" applyFont="1" applyBorder="1" applyAlignment="1">
      <alignment horizontal="center"/>
    </xf>
    <xf numFmtId="0" fontId="19" fillId="0" borderId="0" xfId="1" applyFont="1"/>
    <xf numFmtId="0" fontId="20" fillId="0" borderId="0" xfId="0" applyFont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21" fillId="3" borderId="7" xfId="0" applyNumberFormat="1" applyFont="1" applyFill="1" applyBorder="1" applyAlignment="1">
      <alignment horizontal="center" vertical="center" wrapText="1"/>
    </xf>
    <xf numFmtId="4" fontId="2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Border="1"/>
    <xf numFmtId="0" fontId="2" fillId="0" borderId="7" xfId="0" applyFont="1" applyFill="1" applyBorder="1"/>
    <xf numFmtId="0" fontId="4" fillId="0" borderId="7" xfId="0" applyFont="1" applyBorder="1" applyAlignment="1">
      <alignment wrapText="1"/>
    </xf>
    <xf numFmtId="0" fontId="24" fillId="0" borderId="0" xfId="0" applyFont="1" applyAlignment="1">
      <alignment horizontal="right"/>
    </xf>
    <xf numFmtId="0" fontId="3" fillId="0" borderId="0" xfId="1" applyFont="1" applyAlignment="1">
      <alignment horizontal="center"/>
    </xf>
    <xf numFmtId="0" fontId="9" fillId="0" borderId="0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7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4" fontId="21" fillId="3" borderId="22" xfId="0" applyNumberFormat="1" applyFont="1" applyFill="1" applyBorder="1" applyAlignment="1">
      <alignment horizontal="center" vertical="center" wrapText="1"/>
    </xf>
    <xf numFmtId="4" fontId="21" fillId="3" borderId="23" xfId="0" applyNumberFormat="1" applyFont="1" applyFill="1" applyBorder="1" applyAlignment="1">
      <alignment horizontal="center" vertical="center" wrapText="1"/>
    </xf>
  </cellXfs>
  <cellStyles count="7">
    <cellStyle name="Excel Built-in Normal" xfId="2"/>
    <cellStyle name="Excel Built-in Normal 2" xfId="3"/>
    <cellStyle name="Excel Built-in Normal_Sheet1" xfId="4"/>
    <cellStyle name="Normal" xfId="0" builtinId="0"/>
    <cellStyle name="Normal 2" xfId="1"/>
    <cellStyle name="Normal 3" xfId="5"/>
    <cellStyle name="Normal 3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VEN/AppData/Local/Microsoft/Windows/Temporary%20Internet%20Files/Content.IE5/VPIFY0Z2/Estimare%20ACORD%20CADRU%20Autovehic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c auto"/>
      <sheetName val="piese an1"/>
      <sheetName val="piese an2"/>
      <sheetName val="estimare"/>
    </sheetNames>
    <sheetDataSet>
      <sheetData sheetId="0"/>
      <sheetData sheetId="1">
        <row r="43">
          <cell r="E43">
            <v>1</v>
          </cell>
          <cell r="F43">
            <v>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opLeftCell="A13" workbookViewId="0">
      <selection activeCell="D30" sqref="D30"/>
    </sheetView>
  </sheetViews>
  <sheetFormatPr defaultRowHeight="15" x14ac:dyDescent="0.25"/>
  <cols>
    <col min="1" max="1" width="17.28515625" style="15" bestFit="1" customWidth="1"/>
    <col min="2" max="2" width="4.7109375" style="14" bestFit="1" customWidth="1"/>
    <col min="3" max="4" width="6.140625" style="15" bestFit="1" customWidth="1"/>
    <col min="5" max="5" width="6.42578125" style="15" bestFit="1" customWidth="1"/>
    <col min="6" max="7" width="13.140625" style="15" bestFit="1" customWidth="1"/>
    <col min="8" max="9" width="6.140625" style="16" bestFit="1" customWidth="1"/>
    <col min="10" max="10" width="6.42578125" style="16" bestFit="1" customWidth="1"/>
    <col min="11" max="12" width="13.140625" style="16" bestFit="1" customWidth="1"/>
    <col min="13" max="14" width="6.140625" style="16" bestFit="1" customWidth="1"/>
    <col min="15" max="16" width="13.140625" style="16" bestFit="1" customWidth="1"/>
    <col min="17" max="249" width="9.140625" style="16"/>
    <col min="250" max="250" width="4.5703125" style="16" customWidth="1"/>
    <col min="251" max="251" width="14.28515625" style="16" customWidth="1"/>
    <col min="252" max="252" width="12.7109375" style="16" customWidth="1"/>
    <col min="253" max="253" width="12.42578125" style="16" customWidth="1"/>
    <col min="254" max="254" width="14.5703125" style="16" customWidth="1"/>
    <col min="255" max="255" width="13.140625" style="16" bestFit="1" customWidth="1"/>
    <col min="256" max="256" width="13.140625" style="16" customWidth="1"/>
    <col min="257" max="257" width="14.5703125" style="16" customWidth="1"/>
    <col min="258" max="258" width="9.140625" style="16"/>
    <col min="259" max="259" width="11.7109375" style="16" bestFit="1" customWidth="1"/>
    <col min="260" max="505" width="9.140625" style="16"/>
    <col min="506" max="506" width="4.5703125" style="16" customWidth="1"/>
    <col min="507" max="507" width="14.28515625" style="16" customWidth="1"/>
    <col min="508" max="508" width="12.7109375" style="16" customWidth="1"/>
    <col min="509" max="509" width="12.42578125" style="16" customWidth="1"/>
    <col min="510" max="510" width="14.5703125" style="16" customWidth="1"/>
    <col min="511" max="511" width="13.140625" style="16" bestFit="1" customWidth="1"/>
    <col min="512" max="512" width="13.140625" style="16" customWidth="1"/>
    <col min="513" max="513" width="14.5703125" style="16" customWidth="1"/>
    <col min="514" max="514" width="9.140625" style="16"/>
    <col min="515" max="515" width="11.7109375" style="16" bestFit="1" customWidth="1"/>
    <col min="516" max="761" width="9.140625" style="16"/>
    <col min="762" max="762" width="4.5703125" style="16" customWidth="1"/>
    <col min="763" max="763" width="14.28515625" style="16" customWidth="1"/>
    <col min="764" max="764" width="12.7109375" style="16" customWidth="1"/>
    <col min="765" max="765" width="12.42578125" style="16" customWidth="1"/>
    <col min="766" max="766" width="14.5703125" style="16" customWidth="1"/>
    <col min="767" max="767" width="13.140625" style="16" bestFit="1" customWidth="1"/>
    <col min="768" max="768" width="13.140625" style="16" customWidth="1"/>
    <col min="769" max="769" width="14.5703125" style="16" customWidth="1"/>
    <col min="770" max="770" width="9.140625" style="16"/>
    <col min="771" max="771" width="11.7109375" style="16" bestFit="1" customWidth="1"/>
    <col min="772" max="1017" width="9.140625" style="16"/>
    <col min="1018" max="1018" width="4.5703125" style="16" customWidth="1"/>
    <col min="1019" max="1019" width="14.28515625" style="16" customWidth="1"/>
    <col min="1020" max="1020" width="12.7109375" style="16" customWidth="1"/>
    <col min="1021" max="1021" width="12.42578125" style="16" customWidth="1"/>
    <col min="1022" max="1022" width="14.5703125" style="16" customWidth="1"/>
    <col min="1023" max="1023" width="13.140625" style="16" bestFit="1" customWidth="1"/>
    <col min="1024" max="1024" width="13.140625" style="16" customWidth="1"/>
    <col min="1025" max="1025" width="14.5703125" style="16" customWidth="1"/>
    <col min="1026" max="1026" width="9.140625" style="16"/>
    <col min="1027" max="1027" width="11.7109375" style="16" bestFit="1" customWidth="1"/>
    <col min="1028" max="1273" width="9.140625" style="16"/>
    <col min="1274" max="1274" width="4.5703125" style="16" customWidth="1"/>
    <col min="1275" max="1275" width="14.28515625" style="16" customWidth="1"/>
    <col min="1276" max="1276" width="12.7109375" style="16" customWidth="1"/>
    <col min="1277" max="1277" width="12.42578125" style="16" customWidth="1"/>
    <col min="1278" max="1278" width="14.5703125" style="16" customWidth="1"/>
    <col min="1279" max="1279" width="13.140625" style="16" bestFit="1" customWidth="1"/>
    <col min="1280" max="1280" width="13.140625" style="16" customWidth="1"/>
    <col min="1281" max="1281" width="14.5703125" style="16" customWidth="1"/>
    <col min="1282" max="1282" width="9.140625" style="16"/>
    <col min="1283" max="1283" width="11.7109375" style="16" bestFit="1" customWidth="1"/>
    <col min="1284" max="1529" width="9.140625" style="16"/>
    <col min="1530" max="1530" width="4.5703125" style="16" customWidth="1"/>
    <col min="1531" max="1531" width="14.28515625" style="16" customWidth="1"/>
    <col min="1532" max="1532" width="12.7109375" style="16" customWidth="1"/>
    <col min="1533" max="1533" width="12.42578125" style="16" customWidth="1"/>
    <col min="1534" max="1534" width="14.5703125" style="16" customWidth="1"/>
    <col min="1535" max="1535" width="13.140625" style="16" bestFit="1" customWidth="1"/>
    <col min="1536" max="1536" width="13.140625" style="16" customWidth="1"/>
    <col min="1537" max="1537" width="14.5703125" style="16" customWidth="1"/>
    <col min="1538" max="1538" width="9.140625" style="16"/>
    <col min="1539" max="1539" width="11.7109375" style="16" bestFit="1" customWidth="1"/>
    <col min="1540" max="1785" width="9.140625" style="16"/>
    <col min="1786" max="1786" width="4.5703125" style="16" customWidth="1"/>
    <col min="1787" max="1787" width="14.28515625" style="16" customWidth="1"/>
    <col min="1788" max="1788" width="12.7109375" style="16" customWidth="1"/>
    <col min="1789" max="1789" width="12.42578125" style="16" customWidth="1"/>
    <col min="1790" max="1790" width="14.5703125" style="16" customWidth="1"/>
    <col min="1791" max="1791" width="13.140625" style="16" bestFit="1" customWidth="1"/>
    <col min="1792" max="1792" width="13.140625" style="16" customWidth="1"/>
    <col min="1793" max="1793" width="14.5703125" style="16" customWidth="1"/>
    <col min="1794" max="1794" width="9.140625" style="16"/>
    <col min="1795" max="1795" width="11.7109375" style="16" bestFit="1" customWidth="1"/>
    <col min="1796" max="2041" width="9.140625" style="16"/>
    <col min="2042" max="2042" width="4.5703125" style="16" customWidth="1"/>
    <col min="2043" max="2043" width="14.28515625" style="16" customWidth="1"/>
    <col min="2044" max="2044" width="12.7109375" style="16" customWidth="1"/>
    <col min="2045" max="2045" width="12.42578125" style="16" customWidth="1"/>
    <col min="2046" max="2046" width="14.5703125" style="16" customWidth="1"/>
    <col min="2047" max="2047" width="13.140625" style="16" bestFit="1" customWidth="1"/>
    <col min="2048" max="2048" width="13.140625" style="16" customWidth="1"/>
    <col min="2049" max="2049" width="14.5703125" style="16" customWidth="1"/>
    <col min="2050" max="2050" width="9.140625" style="16"/>
    <col min="2051" max="2051" width="11.7109375" style="16" bestFit="1" customWidth="1"/>
    <col min="2052" max="2297" width="9.140625" style="16"/>
    <col min="2298" max="2298" width="4.5703125" style="16" customWidth="1"/>
    <col min="2299" max="2299" width="14.28515625" style="16" customWidth="1"/>
    <col min="2300" max="2300" width="12.7109375" style="16" customWidth="1"/>
    <col min="2301" max="2301" width="12.42578125" style="16" customWidth="1"/>
    <col min="2302" max="2302" width="14.5703125" style="16" customWidth="1"/>
    <col min="2303" max="2303" width="13.140625" style="16" bestFit="1" customWidth="1"/>
    <col min="2304" max="2304" width="13.140625" style="16" customWidth="1"/>
    <col min="2305" max="2305" width="14.5703125" style="16" customWidth="1"/>
    <col min="2306" max="2306" width="9.140625" style="16"/>
    <col min="2307" max="2307" width="11.7109375" style="16" bestFit="1" customWidth="1"/>
    <col min="2308" max="2553" width="9.140625" style="16"/>
    <col min="2554" max="2554" width="4.5703125" style="16" customWidth="1"/>
    <col min="2555" max="2555" width="14.28515625" style="16" customWidth="1"/>
    <col min="2556" max="2556" width="12.7109375" style="16" customWidth="1"/>
    <col min="2557" max="2557" width="12.42578125" style="16" customWidth="1"/>
    <col min="2558" max="2558" width="14.5703125" style="16" customWidth="1"/>
    <col min="2559" max="2559" width="13.140625" style="16" bestFit="1" customWidth="1"/>
    <col min="2560" max="2560" width="13.140625" style="16" customWidth="1"/>
    <col min="2561" max="2561" width="14.5703125" style="16" customWidth="1"/>
    <col min="2562" max="2562" width="9.140625" style="16"/>
    <col min="2563" max="2563" width="11.7109375" style="16" bestFit="1" customWidth="1"/>
    <col min="2564" max="2809" width="9.140625" style="16"/>
    <col min="2810" max="2810" width="4.5703125" style="16" customWidth="1"/>
    <col min="2811" max="2811" width="14.28515625" style="16" customWidth="1"/>
    <col min="2812" max="2812" width="12.7109375" style="16" customWidth="1"/>
    <col min="2813" max="2813" width="12.42578125" style="16" customWidth="1"/>
    <col min="2814" max="2814" width="14.5703125" style="16" customWidth="1"/>
    <col min="2815" max="2815" width="13.140625" style="16" bestFit="1" customWidth="1"/>
    <col min="2816" max="2816" width="13.140625" style="16" customWidth="1"/>
    <col min="2817" max="2817" width="14.5703125" style="16" customWidth="1"/>
    <col min="2818" max="2818" width="9.140625" style="16"/>
    <col min="2819" max="2819" width="11.7109375" style="16" bestFit="1" customWidth="1"/>
    <col min="2820" max="3065" width="9.140625" style="16"/>
    <col min="3066" max="3066" width="4.5703125" style="16" customWidth="1"/>
    <col min="3067" max="3067" width="14.28515625" style="16" customWidth="1"/>
    <col min="3068" max="3068" width="12.7109375" style="16" customWidth="1"/>
    <col min="3069" max="3069" width="12.42578125" style="16" customWidth="1"/>
    <col min="3070" max="3070" width="14.5703125" style="16" customWidth="1"/>
    <col min="3071" max="3071" width="13.140625" style="16" bestFit="1" customWidth="1"/>
    <col min="3072" max="3072" width="13.140625" style="16" customWidth="1"/>
    <col min="3073" max="3073" width="14.5703125" style="16" customWidth="1"/>
    <col min="3074" max="3074" width="9.140625" style="16"/>
    <col min="3075" max="3075" width="11.7109375" style="16" bestFit="1" customWidth="1"/>
    <col min="3076" max="3321" width="9.140625" style="16"/>
    <col min="3322" max="3322" width="4.5703125" style="16" customWidth="1"/>
    <col min="3323" max="3323" width="14.28515625" style="16" customWidth="1"/>
    <col min="3324" max="3324" width="12.7109375" style="16" customWidth="1"/>
    <col min="3325" max="3325" width="12.42578125" style="16" customWidth="1"/>
    <col min="3326" max="3326" width="14.5703125" style="16" customWidth="1"/>
    <col min="3327" max="3327" width="13.140625" style="16" bestFit="1" customWidth="1"/>
    <col min="3328" max="3328" width="13.140625" style="16" customWidth="1"/>
    <col min="3329" max="3329" width="14.5703125" style="16" customWidth="1"/>
    <col min="3330" max="3330" width="9.140625" style="16"/>
    <col min="3331" max="3331" width="11.7109375" style="16" bestFit="1" customWidth="1"/>
    <col min="3332" max="3577" width="9.140625" style="16"/>
    <col min="3578" max="3578" width="4.5703125" style="16" customWidth="1"/>
    <col min="3579" max="3579" width="14.28515625" style="16" customWidth="1"/>
    <col min="3580" max="3580" width="12.7109375" style="16" customWidth="1"/>
    <col min="3581" max="3581" width="12.42578125" style="16" customWidth="1"/>
    <col min="3582" max="3582" width="14.5703125" style="16" customWidth="1"/>
    <col min="3583" max="3583" width="13.140625" style="16" bestFit="1" customWidth="1"/>
    <col min="3584" max="3584" width="13.140625" style="16" customWidth="1"/>
    <col min="3585" max="3585" width="14.5703125" style="16" customWidth="1"/>
    <col min="3586" max="3586" width="9.140625" style="16"/>
    <col min="3587" max="3587" width="11.7109375" style="16" bestFit="1" customWidth="1"/>
    <col min="3588" max="3833" width="9.140625" style="16"/>
    <col min="3834" max="3834" width="4.5703125" style="16" customWidth="1"/>
    <col min="3835" max="3835" width="14.28515625" style="16" customWidth="1"/>
    <col min="3836" max="3836" width="12.7109375" style="16" customWidth="1"/>
    <col min="3837" max="3837" width="12.42578125" style="16" customWidth="1"/>
    <col min="3838" max="3838" width="14.5703125" style="16" customWidth="1"/>
    <col min="3839" max="3839" width="13.140625" style="16" bestFit="1" customWidth="1"/>
    <col min="3840" max="3840" width="13.140625" style="16" customWidth="1"/>
    <col min="3841" max="3841" width="14.5703125" style="16" customWidth="1"/>
    <col min="3842" max="3842" width="9.140625" style="16"/>
    <col min="3843" max="3843" width="11.7109375" style="16" bestFit="1" customWidth="1"/>
    <col min="3844" max="4089" width="9.140625" style="16"/>
    <col min="4090" max="4090" width="4.5703125" style="16" customWidth="1"/>
    <col min="4091" max="4091" width="14.28515625" style="16" customWidth="1"/>
    <col min="4092" max="4092" width="12.7109375" style="16" customWidth="1"/>
    <col min="4093" max="4093" width="12.42578125" style="16" customWidth="1"/>
    <col min="4094" max="4094" width="14.5703125" style="16" customWidth="1"/>
    <col min="4095" max="4095" width="13.140625" style="16" bestFit="1" customWidth="1"/>
    <col min="4096" max="4096" width="13.140625" style="16" customWidth="1"/>
    <col min="4097" max="4097" width="14.5703125" style="16" customWidth="1"/>
    <col min="4098" max="4098" width="9.140625" style="16"/>
    <col min="4099" max="4099" width="11.7109375" style="16" bestFit="1" customWidth="1"/>
    <col min="4100" max="4345" width="9.140625" style="16"/>
    <col min="4346" max="4346" width="4.5703125" style="16" customWidth="1"/>
    <col min="4347" max="4347" width="14.28515625" style="16" customWidth="1"/>
    <col min="4348" max="4348" width="12.7109375" style="16" customWidth="1"/>
    <col min="4349" max="4349" width="12.42578125" style="16" customWidth="1"/>
    <col min="4350" max="4350" width="14.5703125" style="16" customWidth="1"/>
    <col min="4351" max="4351" width="13.140625" style="16" bestFit="1" customWidth="1"/>
    <col min="4352" max="4352" width="13.140625" style="16" customWidth="1"/>
    <col min="4353" max="4353" width="14.5703125" style="16" customWidth="1"/>
    <col min="4354" max="4354" width="9.140625" style="16"/>
    <col min="4355" max="4355" width="11.7109375" style="16" bestFit="1" customWidth="1"/>
    <col min="4356" max="4601" width="9.140625" style="16"/>
    <col min="4602" max="4602" width="4.5703125" style="16" customWidth="1"/>
    <col min="4603" max="4603" width="14.28515625" style="16" customWidth="1"/>
    <col min="4604" max="4604" width="12.7109375" style="16" customWidth="1"/>
    <col min="4605" max="4605" width="12.42578125" style="16" customWidth="1"/>
    <col min="4606" max="4606" width="14.5703125" style="16" customWidth="1"/>
    <col min="4607" max="4607" width="13.140625" style="16" bestFit="1" customWidth="1"/>
    <col min="4608" max="4608" width="13.140625" style="16" customWidth="1"/>
    <col min="4609" max="4609" width="14.5703125" style="16" customWidth="1"/>
    <col min="4610" max="4610" width="9.140625" style="16"/>
    <col min="4611" max="4611" width="11.7109375" style="16" bestFit="1" customWidth="1"/>
    <col min="4612" max="4857" width="9.140625" style="16"/>
    <col min="4858" max="4858" width="4.5703125" style="16" customWidth="1"/>
    <col min="4859" max="4859" width="14.28515625" style="16" customWidth="1"/>
    <col min="4860" max="4860" width="12.7109375" style="16" customWidth="1"/>
    <col min="4861" max="4861" width="12.42578125" style="16" customWidth="1"/>
    <col min="4862" max="4862" width="14.5703125" style="16" customWidth="1"/>
    <col min="4863" max="4863" width="13.140625" style="16" bestFit="1" customWidth="1"/>
    <col min="4864" max="4864" width="13.140625" style="16" customWidth="1"/>
    <col min="4865" max="4865" width="14.5703125" style="16" customWidth="1"/>
    <col min="4866" max="4866" width="9.140625" style="16"/>
    <col min="4867" max="4867" width="11.7109375" style="16" bestFit="1" customWidth="1"/>
    <col min="4868" max="5113" width="9.140625" style="16"/>
    <col min="5114" max="5114" width="4.5703125" style="16" customWidth="1"/>
    <col min="5115" max="5115" width="14.28515625" style="16" customWidth="1"/>
    <col min="5116" max="5116" width="12.7109375" style="16" customWidth="1"/>
    <col min="5117" max="5117" width="12.42578125" style="16" customWidth="1"/>
    <col min="5118" max="5118" width="14.5703125" style="16" customWidth="1"/>
    <col min="5119" max="5119" width="13.140625" style="16" bestFit="1" customWidth="1"/>
    <col min="5120" max="5120" width="13.140625" style="16" customWidth="1"/>
    <col min="5121" max="5121" width="14.5703125" style="16" customWidth="1"/>
    <col min="5122" max="5122" width="9.140625" style="16"/>
    <col min="5123" max="5123" width="11.7109375" style="16" bestFit="1" customWidth="1"/>
    <col min="5124" max="5369" width="9.140625" style="16"/>
    <col min="5370" max="5370" width="4.5703125" style="16" customWidth="1"/>
    <col min="5371" max="5371" width="14.28515625" style="16" customWidth="1"/>
    <col min="5372" max="5372" width="12.7109375" style="16" customWidth="1"/>
    <col min="5373" max="5373" width="12.42578125" style="16" customWidth="1"/>
    <col min="5374" max="5374" width="14.5703125" style="16" customWidth="1"/>
    <col min="5375" max="5375" width="13.140625" style="16" bestFit="1" customWidth="1"/>
    <col min="5376" max="5376" width="13.140625" style="16" customWidth="1"/>
    <col min="5377" max="5377" width="14.5703125" style="16" customWidth="1"/>
    <col min="5378" max="5378" width="9.140625" style="16"/>
    <col min="5379" max="5379" width="11.7109375" style="16" bestFit="1" customWidth="1"/>
    <col min="5380" max="5625" width="9.140625" style="16"/>
    <col min="5626" max="5626" width="4.5703125" style="16" customWidth="1"/>
    <col min="5627" max="5627" width="14.28515625" style="16" customWidth="1"/>
    <col min="5628" max="5628" width="12.7109375" style="16" customWidth="1"/>
    <col min="5629" max="5629" width="12.42578125" style="16" customWidth="1"/>
    <col min="5630" max="5630" width="14.5703125" style="16" customWidth="1"/>
    <col min="5631" max="5631" width="13.140625" style="16" bestFit="1" customWidth="1"/>
    <col min="5632" max="5632" width="13.140625" style="16" customWidth="1"/>
    <col min="5633" max="5633" width="14.5703125" style="16" customWidth="1"/>
    <col min="5634" max="5634" width="9.140625" style="16"/>
    <col min="5635" max="5635" width="11.7109375" style="16" bestFit="1" customWidth="1"/>
    <col min="5636" max="5881" width="9.140625" style="16"/>
    <col min="5882" max="5882" width="4.5703125" style="16" customWidth="1"/>
    <col min="5883" max="5883" width="14.28515625" style="16" customWidth="1"/>
    <col min="5884" max="5884" width="12.7109375" style="16" customWidth="1"/>
    <col min="5885" max="5885" width="12.42578125" style="16" customWidth="1"/>
    <col min="5886" max="5886" width="14.5703125" style="16" customWidth="1"/>
    <col min="5887" max="5887" width="13.140625" style="16" bestFit="1" customWidth="1"/>
    <col min="5888" max="5888" width="13.140625" style="16" customWidth="1"/>
    <col min="5889" max="5889" width="14.5703125" style="16" customWidth="1"/>
    <col min="5890" max="5890" width="9.140625" style="16"/>
    <col min="5891" max="5891" width="11.7109375" style="16" bestFit="1" customWidth="1"/>
    <col min="5892" max="6137" width="9.140625" style="16"/>
    <col min="6138" max="6138" width="4.5703125" style="16" customWidth="1"/>
    <col min="6139" max="6139" width="14.28515625" style="16" customWidth="1"/>
    <col min="6140" max="6140" width="12.7109375" style="16" customWidth="1"/>
    <col min="6141" max="6141" width="12.42578125" style="16" customWidth="1"/>
    <col min="6142" max="6142" width="14.5703125" style="16" customWidth="1"/>
    <col min="6143" max="6143" width="13.140625" style="16" bestFit="1" customWidth="1"/>
    <col min="6144" max="6144" width="13.140625" style="16" customWidth="1"/>
    <col min="6145" max="6145" width="14.5703125" style="16" customWidth="1"/>
    <col min="6146" max="6146" width="9.140625" style="16"/>
    <col min="6147" max="6147" width="11.7109375" style="16" bestFit="1" customWidth="1"/>
    <col min="6148" max="6393" width="9.140625" style="16"/>
    <col min="6394" max="6394" width="4.5703125" style="16" customWidth="1"/>
    <col min="6395" max="6395" width="14.28515625" style="16" customWidth="1"/>
    <col min="6396" max="6396" width="12.7109375" style="16" customWidth="1"/>
    <col min="6397" max="6397" width="12.42578125" style="16" customWidth="1"/>
    <col min="6398" max="6398" width="14.5703125" style="16" customWidth="1"/>
    <col min="6399" max="6399" width="13.140625" style="16" bestFit="1" customWidth="1"/>
    <col min="6400" max="6400" width="13.140625" style="16" customWidth="1"/>
    <col min="6401" max="6401" width="14.5703125" style="16" customWidth="1"/>
    <col min="6402" max="6402" width="9.140625" style="16"/>
    <col min="6403" max="6403" width="11.7109375" style="16" bestFit="1" customWidth="1"/>
    <col min="6404" max="6649" width="9.140625" style="16"/>
    <col min="6650" max="6650" width="4.5703125" style="16" customWidth="1"/>
    <col min="6651" max="6651" width="14.28515625" style="16" customWidth="1"/>
    <col min="6652" max="6652" width="12.7109375" style="16" customWidth="1"/>
    <col min="6653" max="6653" width="12.42578125" style="16" customWidth="1"/>
    <col min="6654" max="6654" width="14.5703125" style="16" customWidth="1"/>
    <col min="6655" max="6655" width="13.140625" style="16" bestFit="1" customWidth="1"/>
    <col min="6656" max="6656" width="13.140625" style="16" customWidth="1"/>
    <col min="6657" max="6657" width="14.5703125" style="16" customWidth="1"/>
    <col min="6658" max="6658" width="9.140625" style="16"/>
    <col min="6659" max="6659" width="11.7109375" style="16" bestFit="1" customWidth="1"/>
    <col min="6660" max="6905" width="9.140625" style="16"/>
    <col min="6906" max="6906" width="4.5703125" style="16" customWidth="1"/>
    <col min="6907" max="6907" width="14.28515625" style="16" customWidth="1"/>
    <col min="6908" max="6908" width="12.7109375" style="16" customWidth="1"/>
    <col min="6909" max="6909" width="12.42578125" style="16" customWidth="1"/>
    <col min="6910" max="6910" width="14.5703125" style="16" customWidth="1"/>
    <col min="6911" max="6911" width="13.140625" style="16" bestFit="1" customWidth="1"/>
    <col min="6912" max="6912" width="13.140625" style="16" customWidth="1"/>
    <col min="6913" max="6913" width="14.5703125" style="16" customWidth="1"/>
    <col min="6914" max="6914" width="9.140625" style="16"/>
    <col min="6915" max="6915" width="11.7109375" style="16" bestFit="1" customWidth="1"/>
    <col min="6916" max="7161" width="9.140625" style="16"/>
    <col min="7162" max="7162" width="4.5703125" style="16" customWidth="1"/>
    <col min="7163" max="7163" width="14.28515625" style="16" customWidth="1"/>
    <col min="7164" max="7164" width="12.7109375" style="16" customWidth="1"/>
    <col min="7165" max="7165" width="12.42578125" style="16" customWidth="1"/>
    <col min="7166" max="7166" width="14.5703125" style="16" customWidth="1"/>
    <col min="7167" max="7167" width="13.140625" style="16" bestFit="1" customWidth="1"/>
    <col min="7168" max="7168" width="13.140625" style="16" customWidth="1"/>
    <col min="7169" max="7169" width="14.5703125" style="16" customWidth="1"/>
    <col min="7170" max="7170" width="9.140625" style="16"/>
    <col min="7171" max="7171" width="11.7109375" style="16" bestFit="1" customWidth="1"/>
    <col min="7172" max="7417" width="9.140625" style="16"/>
    <col min="7418" max="7418" width="4.5703125" style="16" customWidth="1"/>
    <col min="7419" max="7419" width="14.28515625" style="16" customWidth="1"/>
    <col min="7420" max="7420" width="12.7109375" style="16" customWidth="1"/>
    <col min="7421" max="7421" width="12.42578125" style="16" customWidth="1"/>
    <col min="7422" max="7422" width="14.5703125" style="16" customWidth="1"/>
    <col min="7423" max="7423" width="13.140625" style="16" bestFit="1" customWidth="1"/>
    <col min="7424" max="7424" width="13.140625" style="16" customWidth="1"/>
    <col min="7425" max="7425" width="14.5703125" style="16" customWidth="1"/>
    <col min="7426" max="7426" width="9.140625" style="16"/>
    <col min="7427" max="7427" width="11.7109375" style="16" bestFit="1" customWidth="1"/>
    <col min="7428" max="7673" width="9.140625" style="16"/>
    <col min="7674" max="7674" width="4.5703125" style="16" customWidth="1"/>
    <col min="7675" max="7675" width="14.28515625" style="16" customWidth="1"/>
    <col min="7676" max="7676" width="12.7109375" style="16" customWidth="1"/>
    <col min="7677" max="7677" width="12.42578125" style="16" customWidth="1"/>
    <col min="7678" max="7678" width="14.5703125" style="16" customWidth="1"/>
    <col min="7679" max="7679" width="13.140625" style="16" bestFit="1" customWidth="1"/>
    <col min="7680" max="7680" width="13.140625" style="16" customWidth="1"/>
    <col min="7681" max="7681" width="14.5703125" style="16" customWidth="1"/>
    <col min="7682" max="7682" width="9.140625" style="16"/>
    <col min="7683" max="7683" width="11.7109375" style="16" bestFit="1" customWidth="1"/>
    <col min="7684" max="7929" width="9.140625" style="16"/>
    <col min="7930" max="7930" width="4.5703125" style="16" customWidth="1"/>
    <col min="7931" max="7931" width="14.28515625" style="16" customWidth="1"/>
    <col min="7932" max="7932" width="12.7109375" style="16" customWidth="1"/>
    <col min="7933" max="7933" width="12.42578125" style="16" customWidth="1"/>
    <col min="7934" max="7934" width="14.5703125" style="16" customWidth="1"/>
    <col min="7935" max="7935" width="13.140625" style="16" bestFit="1" customWidth="1"/>
    <col min="7936" max="7936" width="13.140625" style="16" customWidth="1"/>
    <col min="7937" max="7937" width="14.5703125" style="16" customWidth="1"/>
    <col min="7938" max="7938" width="9.140625" style="16"/>
    <col min="7939" max="7939" width="11.7109375" style="16" bestFit="1" customWidth="1"/>
    <col min="7940" max="8185" width="9.140625" style="16"/>
    <col min="8186" max="8186" width="4.5703125" style="16" customWidth="1"/>
    <col min="8187" max="8187" width="14.28515625" style="16" customWidth="1"/>
    <col min="8188" max="8188" width="12.7109375" style="16" customWidth="1"/>
    <col min="8189" max="8189" width="12.42578125" style="16" customWidth="1"/>
    <col min="8190" max="8190" width="14.5703125" style="16" customWidth="1"/>
    <col min="8191" max="8191" width="13.140625" style="16" bestFit="1" customWidth="1"/>
    <col min="8192" max="8192" width="13.140625" style="16" customWidth="1"/>
    <col min="8193" max="8193" width="14.5703125" style="16" customWidth="1"/>
    <col min="8194" max="8194" width="9.140625" style="16"/>
    <col min="8195" max="8195" width="11.7109375" style="16" bestFit="1" customWidth="1"/>
    <col min="8196" max="8441" width="9.140625" style="16"/>
    <col min="8442" max="8442" width="4.5703125" style="16" customWidth="1"/>
    <col min="8443" max="8443" width="14.28515625" style="16" customWidth="1"/>
    <col min="8444" max="8444" width="12.7109375" style="16" customWidth="1"/>
    <col min="8445" max="8445" width="12.42578125" style="16" customWidth="1"/>
    <col min="8446" max="8446" width="14.5703125" style="16" customWidth="1"/>
    <col min="8447" max="8447" width="13.140625" style="16" bestFit="1" customWidth="1"/>
    <col min="8448" max="8448" width="13.140625" style="16" customWidth="1"/>
    <col min="8449" max="8449" width="14.5703125" style="16" customWidth="1"/>
    <col min="8450" max="8450" width="9.140625" style="16"/>
    <col min="8451" max="8451" width="11.7109375" style="16" bestFit="1" customWidth="1"/>
    <col min="8452" max="8697" width="9.140625" style="16"/>
    <col min="8698" max="8698" width="4.5703125" style="16" customWidth="1"/>
    <col min="8699" max="8699" width="14.28515625" style="16" customWidth="1"/>
    <col min="8700" max="8700" width="12.7109375" style="16" customWidth="1"/>
    <col min="8701" max="8701" width="12.42578125" style="16" customWidth="1"/>
    <col min="8702" max="8702" width="14.5703125" style="16" customWidth="1"/>
    <col min="8703" max="8703" width="13.140625" style="16" bestFit="1" customWidth="1"/>
    <col min="8704" max="8704" width="13.140625" style="16" customWidth="1"/>
    <col min="8705" max="8705" width="14.5703125" style="16" customWidth="1"/>
    <col min="8706" max="8706" width="9.140625" style="16"/>
    <col min="8707" max="8707" width="11.7109375" style="16" bestFit="1" customWidth="1"/>
    <col min="8708" max="8953" width="9.140625" style="16"/>
    <col min="8954" max="8954" width="4.5703125" style="16" customWidth="1"/>
    <col min="8955" max="8955" width="14.28515625" style="16" customWidth="1"/>
    <col min="8956" max="8956" width="12.7109375" style="16" customWidth="1"/>
    <col min="8957" max="8957" width="12.42578125" style="16" customWidth="1"/>
    <col min="8958" max="8958" width="14.5703125" style="16" customWidth="1"/>
    <col min="8959" max="8959" width="13.140625" style="16" bestFit="1" customWidth="1"/>
    <col min="8960" max="8960" width="13.140625" style="16" customWidth="1"/>
    <col min="8961" max="8961" width="14.5703125" style="16" customWidth="1"/>
    <col min="8962" max="8962" width="9.140625" style="16"/>
    <col min="8963" max="8963" width="11.7109375" style="16" bestFit="1" customWidth="1"/>
    <col min="8964" max="9209" width="9.140625" style="16"/>
    <col min="9210" max="9210" width="4.5703125" style="16" customWidth="1"/>
    <col min="9211" max="9211" width="14.28515625" style="16" customWidth="1"/>
    <col min="9212" max="9212" width="12.7109375" style="16" customWidth="1"/>
    <col min="9213" max="9213" width="12.42578125" style="16" customWidth="1"/>
    <col min="9214" max="9214" width="14.5703125" style="16" customWidth="1"/>
    <col min="9215" max="9215" width="13.140625" style="16" bestFit="1" customWidth="1"/>
    <col min="9216" max="9216" width="13.140625" style="16" customWidth="1"/>
    <col min="9217" max="9217" width="14.5703125" style="16" customWidth="1"/>
    <col min="9218" max="9218" width="9.140625" style="16"/>
    <col min="9219" max="9219" width="11.7109375" style="16" bestFit="1" customWidth="1"/>
    <col min="9220" max="9465" width="9.140625" style="16"/>
    <col min="9466" max="9466" width="4.5703125" style="16" customWidth="1"/>
    <col min="9467" max="9467" width="14.28515625" style="16" customWidth="1"/>
    <col min="9468" max="9468" width="12.7109375" style="16" customWidth="1"/>
    <col min="9469" max="9469" width="12.42578125" style="16" customWidth="1"/>
    <col min="9470" max="9470" width="14.5703125" style="16" customWidth="1"/>
    <col min="9471" max="9471" width="13.140625" style="16" bestFit="1" customWidth="1"/>
    <col min="9472" max="9472" width="13.140625" style="16" customWidth="1"/>
    <col min="9473" max="9473" width="14.5703125" style="16" customWidth="1"/>
    <col min="9474" max="9474" width="9.140625" style="16"/>
    <col min="9475" max="9475" width="11.7109375" style="16" bestFit="1" customWidth="1"/>
    <col min="9476" max="9721" width="9.140625" style="16"/>
    <col min="9722" max="9722" width="4.5703125" style="16" customWidth="1"/>
    <col min="9723" max="9723" width="14.28515625" style="16" customWidth="1"/>
    <col min="9724" max="9724" width="12.7109375" style="16" customWidth="1"/>
    <col min="9725" max="9725" width="12.42578125" style="16" customWidth="1"/>
    <col min="9726" max="9726" width="14.5703125" style="16" customWidth="1"/>
    <col min="9727" max="9727" width="13.140625" style="16" bestFit="1" customWidth="1"/>
    <col min="9728" max="9728" width="13.140625" style="16" customWidth="1"/>
    <col min="9729" max="9729" width="14.5703125" style="16" customWidth="1"/>
    <col min="9730" max="9730" width="9.140625" style="16"/>
    <col min="9731" max="9731" width="11.7109375" style="16" bestFit="1" customWidth="1"/>
    <col min="9732" max="9977" width="9.140625" style="16"/>
    <col min="9978" max="9978" width="4.5703125" style="16" customWidth="1"/>
    <col min="9979" max="9979" width="14.28515625" style="16" customWidth="1"/>
    <col min="9980" max="9980" width="12.7109375" style="16" customWidth="1"/>
    <col min="9981" max="9981" width="12.42578125" style="16" customWidth="1"/>
    <col min="9982" max="9982" width="14.5703125" style="16" customWidth="1"/>
    <col min="9983" max="9983" width="13.140625" style="16" bestFit="1" customWidth="1"/>
    <col min="9984" max="9984" width="13.140625" style="16" customWidth="1"/>
    <col min="9985" max="9985" width="14.5703125" style="16" customWidth="1"/>
    <col min="9986" max="9986" width="9.140625" style="16"/>
    <col min="9987" max="9987" width="11.7109375" style="16" bestFit="1" customWidth="1"/>
    <col min="9988" max="10233" width="9.140625" style="16"/>
    <col min="10234" max="10234" width="4.5703125" style="16" customWidth="1"/>
    <col min="10235" max="10235" width="14.28515625" style="16" customWidth="1"/>
    <col min="10236" max="10236" width="12.7109375" style="16" customWidth="1"/>
    <col min="10237" max="10237" width="12.42578125" style="16" customWidth="1"/>
    <col min="10238" max="10238" width="14.5703125" style="16" customWidth="1"/>
    <col min="10239" max="10239" width="13.140625" style="16" bestFit="1" customWidth="1"/>
    <col min="10240" max="10240" width="13.140625" style="16" customWidth="1"/>
    <col min="10241" max="10241" width="14.5703125" style="16" customWidth="1"/>
    <col min="10242" max="10242" width="9.140625" style="16"/>
    <col min="10243" max="10243" width="11.7109375" style="16" bestFit="1" customWidth="1"/>
    <col min="10244" max="10489" width="9.140625" style="16"/>
    <col min="10490" max="10490" width="4.5703125" style="16" customWidth="1"/>
    <col min="10491" max="10491" width="14.28515625" style="16" customWidth="1"/>
    <col min="10492" max="10492" width="12.7109375" style="16" customWidth="1"/>
    <col min="10493" max="10493" width="12.42578125" style="16" customWidth="1"/>
    <col min="10494" max="10494" width="14.5703125" style="16" customWidth="1"/>
    <col min="10495" max="10495" width="13.140625" style="16" bestFit="1" customWidth="1"/>
    <col min="10496" max="10496" width="13.140625" style="16" customWidth="1"/>
    <col min="10497" max="10497" width="14.5703125" style="16" customWidth="1"/>
    <col min="10498" max="10498" width="9.140625" style="16"/>
    <col min="10499" max="10499" width="11.7109375" style="16" bestFit="1" customWidth="1"/>
    <col min="10500" max="10745" width="9.140625" style="16"/>
    <col min="10746" max="10746" width="4.5703125" style="16" customWidth="1"/>
    <col min="10747" max="10747" width="14.28515625" style="16" customWidth="1"/>
    <col min="10748" max="10748" width="12.7109375" style="16" customWidth="1"/>
    <col min="10749" max="10749" width="12.42578125" style="16" customWidth="1"/>
    <col min="10750" max="10750" width="14.5703125" style="16" customWidth="1"/>
    <col min="10751" max="10751" width="13.140625" style="16" bestFit="1" customWidth="1"/>
    <col min="10752" max="10752" width="13.140625" style="16" customWidth="1"/>
    <col min="10753" max="10753" width="14.5703125" style="16" customWidth="1"/>
    <col min="10754" max="10754" width="9.140625" style="16"/>
    <col min="10755" max="10755" width="11.7109375" style="16" bestFit="1" customWidth="1"/>
    <col min="10756" max="11001" width="9.140625" style="16"/>
    <col min="11002" max="11002" width="4.5703125" style="16" customWidth="1"/>
    <col min="11003" max="11003" width="14.28515625" style="16" customWidth="1"/>
    <col min="11004" max="11004" width="12.7109375" style="16" customWidth="1"/>
    <col min="11005" max="11005" width="12.42578125" style="16" customWidth="1"/>
    <col min="11006" max="11006" width="14.5703125" style="16" customWidth="1"/>
    <col min="11007" max="11007" width="13.140625" style="16" bestFit="1" customWidth="1"/>
    <col min="11008" max="11008" width="13.140625" style="16" customWidth="1"/>
    <col min="11009" max="11009" width="14.5703125" style="16" customWidth="1"/>
    <col min="11010" max="11010" width="9.140625" style="16"/>
    <col min="11011" max="11011" width="11.7109375" style="16" bestFit="1" customWidth="1"/>
    <col min="11012" max="11257" width="9.140625" style="16"/>
    <col min="11258" max="11258" width="4.5703125" style="16" customWidth="1"/>
    <col min="11259" max="11259" width="14.28515625" style="16" customWidth="1"/>
    <col min="11260" max="11260" width="12.7109375" style="16" customWidth="1"/>
    <col min="11261" max="11261" width="12.42578125" style="16" customWidth="1"/>
    <col min="11262" max="11262" width="14.5703125" style="16" customWidth="1"/>
    <col min="11263" max="11263" width="13.140625" style="16" bestFit="1" customWidth="1"/>
    <col min="11264" max="11264" width="13.140625" style="16" customWidth="1"/>
    <col min="11265" max="11265" width="14.5703125" style="16" customWidth="1"/>
    <col min="11266" max="11266" width="9.140625" style="16"/>
    <col min="11267" max="11267" width="11.7109375" style="16" bestFit="1" customWidth="1"/>
    <col min="11268" max="11513" width="9.140625" style="16"/>
    <col min="11514" max="11514" width="4.5703125" style="16" customWidth="1"/>
    <col min="11515" max="11515" width="14.28515625" style="16" customWidth="1"/>
    <col min="11516" max="11516" width="12.7109375" style="16" customWidth="1"/>
    <col min="11517" max="11517" width="12.42578125" style="16" customWidth="1"/>
    <col min="11518" max="11518" width="14.5703125" style="16" customWidth="1"/>
    <col min="11519" max="11519" width="13.140625" style="16" bestFit="1" customWidth="1"/>
    <col min="11520" max="11520" width="13.140625" style="16" customWidth="1"/>
    <col min="11521" max="11521" width="14.5703125" style="16" customWidth="1"/>
    <col min="11522" max="11522" width="9.140625" style="16"/>
    <col min="11523" max="11523" width="11.7109375" style="16" bestFit="1" customWidth="1"/>
    <col min="11524" max="11769" width="9.140625" style="16"/>
    <col min="11770" max="11770" width="4.5703125" style="16" customWidth="1"/>
    <col min="11771" max="11771" width="14.28515625" style="16" customWidth="1"/>
    <col min="11772" max="11772" width="12.7109375" style="16" customWidth="1"/>
    <col min="11773" max="11773" width="12.42578125" style="16" customWidth="1"/>
    <col min="11774" max="11774" width="14.5703125" style="16" customWidth="1"/>
    <col min="11775" max="11775" width="13.140625" style="16" bestFit="1" customWidth="1"/>
    <col min="11776" max="11776" width="13.140625" style="16" customWidth="1"/>
    <col min="11777" max="11777" width="14.5703125" style="16" customWidth="1"/>
    <col min="11778" max="11778" width="9.140625" style="16"/>
    <col min="11779" max="11779" width="11.7109375" style="16" bestFit="1" customWidth="1"/>
    <col min="11780" max="12025" width="9.140625" style="16"/>
    <col min="12026" max="12026" width="4.5703125" style="16" customWidth="1"/>
    <col min="12027" max="12027" width="14.28515625" style="16" customWidth="1"/>
    <col min="12028" max="12028" width="12.7109375" style="16" customWidth="1"/>
    <col min="12029" max="12029" width="12.42578125" style="16" customWidth="1"/>
    <col min="12030" max="12030" width="14.5703125" style="16" customWidth="1"/>
    <col min="12031" max="12031" width="13.140625" style="16" bestFit="1" customWidth="1"/>
    <col min="12032" max="12032" width="13.140625" style="16" customWidth="1"/>
    <col min="12033" max="12033" width="14.5703125" style="16" customWidth="1"/>
    <col min="12034" max="12034" width="9.140625" style="16"/>
    <col min="12035" max="12035" width="11.7109375" style="16" bestFit="1" customWidth="1"/>
    <col min="12036" max="12281" width="9.140625" style="16"/>
    <col min="12282" max="12282" width="4.5703125" style="16" customWidth="1"/>
    <col min="12283" max="12283" width="14.28515625" style="16" customWidth="1"/>
    <col min="12284" max="12284" width="12.7109375" style="16" customWidth="1"/>
    <col min="12285" max="12285" width="12.42578125" style="16" customWidth="1"/>
    <col min="12286" max="12286" width="14.5703125" style="16" customWidth="1"/>
    <col min="12287" max="12287" width="13.140625" style="16" bestFit="1" customWidth="1"/>
    <col min="12288" max="12288" width="13.140625" style="16" customWidth="1"/>
    <col min="12289" max="12289" width="14.5703125" style="16" customWidth="1"/>
    <col min="12290" max="12290" width="9.140625" style="16"/>
    <col min="12291" max="12291" width="11.7109375" style="16" bestFit="1" customWidth="1"/>
    <col min="12292" max="12537" width="9.140625" style="16"/>
    <col min="12538" max="12538" width="4.5703125" style="16" customWidth="1"/>
    <col min="12539" max="12539" width="14.28515625" style="16" customWidth="1"/>
    <col min="12540" max="12540" width="12.7109375" style="16" customWidth="1"/>
    <col min="12541" max="12541" width="12.42578125" style="16" customWidth="1"/>
    <col min="12542" max="12542" width="14.5703125" style="16" customWidth="1"/>
    <col min="12543" max="12543" width="13.140625" style="16" bestFit="1" customWidth="1"/>
    <col min="12544" max="12544" width="13.140625" style="16" customWidth="1"/>
    <col min="12545" max="12545" width="14.5703125" style="16" customWidth="1"/>
    <col min="12546" max="12546" width="9.140625" style="16"/>
    <col min="12547" max="12547" width="11.7109375" style="16" bestFit="1" customWidth="1"/>
    <col min="12548" max="12793" width="9.140625" style="16"/>
    <col min="12794" max="12794" width="4.5703125" style="16" customWidth="1"/>
    <col min="12795" max="12795" width="14.28515625" style="16" customWidth="1"/>
    <col min="12796" max="12796" width="12.7109375" style="16" customWidth="1"/>
    <col min="12797" max="12797" width="12.42578125" style="16" customWidth="1"/>
    <col min="12798" max="12798" width="14.5703125" style="16" customWidth="1"/>
    <col min="12799" max="12799" width="13.140625" style="16" bestFit="1" customWidth="1"/>
    <col min="12800" max="12800" width="13.140625" style="16" customWidth="1"/>
    <col min="12801" max="12801" width="14.5703125" style="16" customWidth="1"/>
    <col min="12802" max="12802" width="9.140625" style="16"/>
    <col min="12803" max="12803" width="11.7109375" style="16" bestFit="1" customWidth="1"/>
    <col min="12804" max="13049" width="9.140625" style="16"/>
    <col min="13050" max="13050" width="4.5703125" style="16" customWidth="1"/>
    <col min="13051" max="13051" width="14.28515625" style="16" customWidth="1"/>
    <col min="13052" max="13052" width="12.7109375" style="16" customWidth="1"/>
    <col min="13053" max="13053" width="12.42578125" style="16" customWidth="1"/>
    <col min="13054" max="13054" width="14.5703125" style="16" customWidth="1"/>
    <col min="13055" max="13055" width="13.140625" style="16" bestFit="1" customWidth="1"/>
    <col min="13056" max="13056" width="13.140625" style="16" customWidth="1"/>
    <col min="13057" max="13057" width="14.5703125" style="16" customWidth="1"/>
    <col min="13058" max="13058" width="9.140625" style="16"/>
    <col min="13059" max="13059" width="11.7109375" style="16" bestFit="1" customWidth="1"/>
    <col min="13060" max="13305" width="9.140625" style="16"/>
    <col min="13306" max="13306" width="4.5703125" style="16" customWidth="1"/>
    <col min="13307" max="13307" width="14.28515625" style="16" customWidth="1"/>
    <col min="13308" max="13308" width="12.7109375" style="16" customWidth="1"/>
    <col min="13309" max="13309" width="12.42578125" style="16" customWidth="1"/>
    <col min="13310" max="13310" width="14.5703125" style="16" customWidth="1"/>
    <col min="13311" max="13311" width="13.140625" style="16" bestFit="1" customWidth="1"/>
    <col min="13312" max="13312" width="13.140625" style="16" customWidth="1"/>
    <col min="13313" max="13313" width="14.5703125" style="16" customWidth="1"/>
    <col min="13314" max="13314" width="9.140625" style="16"/>
    <col min="13315" max="13315" width="11.7109375" style="16" bestFit="1" customWidth="1"/>
    <col min="13316" max="13561" width="9.140625" style="16"/>
    <col min="13562" max="13562" width="4.5703125" style="16" customWidth="1"/>
    <col min="13563" max="13563" width="14.28515625" style="16" customWidth="1"/>
    <col min="13564" max="13564" width="12.7109375" style="16" customWidth="1"/>
    <col min="13565" max="13565" width="12.42578125" style="16" customWidth="1"/>
    <col min="13566" max="13566" width="14.5703125" style="16" customWidth="1"/>
    <col min="13567" max="13567" width="13.140625" style="16" bestFit="1" customWidth="1"/>
    <col min="13568" max="13568" width="13.140625" style="16" customWidth="1"/>
    <col min="13569" max="13569" width="14.5703125" style="16" customWidth="1"/>
    <col min="13570" max="13570" width="9.140625" style="16"/>
    <col min="13571" max="13571" width="11.7109375" style="16" bestFit="1" customWidth="1"/>
    <col min="13572" max="13817" width="9.140625" style="16"/>
    <col min="13818" max="13818" width="4.5703125" style="16" customWidth="1"/>
    <col min="13819" max="13819" width="14.28515625" style="16" customWidth="1"/>
    <col min="13820" max="13820" width="12.7109375" style="16" customWidth="1"/>
    <col min="13821" max="13821" width="12.42578125" style="16" customWidth="1"/>
    <col min="13822" max="13822" width="14.5703125" style="16" customWidth="1"/>
    <col min="13823" max="13823" width="13.140625" style="16" bestFit="1" customWidth="1"/>
    <col min="13824" max="13824" width="13.140625" style="16" customWidth="1"/>
    <col min="13825" max="13825" width="14.5703125" style="16" customWidth="1"/>
    <col min="13826" max="13826" width="9.140625" style="16"/>
    <col min="13827" max="13827" width="11.7109375" style="16" bestFit="1" customWidth="1"/>
    <col min="13828" max="14073" width="9.140625" style="16"/>
    <col min="14074" max="14074" width="4.5703125" style="16" customWidth="1"/>
    <col min="14075" max="14075" width="14.28515625" style="16" customWidth="1"/>
    <col min="14076" max="14076" width="12.7109375" style="16" customWidth="1"/>
    <col min="14077" max="14077" width="12.42578125" style="16" customWidth="1"/>
    <col min="14078" max="14078" width="14.5703125" style="16" customWidth="1"/>
    <col min="14079" max="14079" width="13.140625" style="16" bestFit="1" customWidth="1"/>
    <col min="14080" max="14080" width="13.140625" style="16" customWidth="1"/>
    <col min="14081" max="14081" width="14.5703125" style="16" customWidth="1"/>
    <col min="14082" max="14082" width="9.140625" style="16"/>
    <col min="14083" max="14083" width="11.7109375" style="16" bestFit="1" customWidth="1"/>
    <col min="14084" max="14329" width="9.140625" style="16"/>
    <col min="14330" max="14330" width="4.5703125" style="16" customWidth="1"/>
    <col min="14331" max="14331" width="14.28515625" style="16" customWidth="1"/>
    <col min="14332" max="14332" width="12.7109375" style="16" customWidth="1"/>
    <col min="14333" max="14333" width="12.42578125" style="16" customWidth="1"/>
    <col min="14334" max="14334" width="14.5703125" style="16" customWidth="1"/>
    <col min="14335" max="14335" width="13.140625" style="16" bestFit="1" customWidth="1"/>
    <col min="14336" max="14336" width="13.140625" style="16" customWidth="1"/>
    <col min="14337" max="14337" width="14.5703125" style="16" customWidth="1"/>
    <col min="14338" max="14338" width="9.140625" style="16"/>
    <col min="14339" max="14339" width="11.7109375" style="16" bestFit="1" customWidth="1"/>
    <col min="14340" max="14585" width="9.140625" style="16"/>
    <col min="14586" max="14586" width="4.5703125" style="16" customWidth="1"/>
    <col min="14587" max="14587" width="14.28515625" style="16" customWidth="1"/>
    <col min="14588" max="14588" width="12.7109375" style="16" customWidth="1"/>
    <col min="14589" max="14589" width="12.42578125" style="16" customWidth="1"/>
    <col min="14590" max="14590" width="14.5703125" style="16" customWidth="1"/>
    <col min="14591" max="14591" width="13.140625" style="16" bestFit="1" customWidth="1"/>
    <col min="14592" max="14592" width="13.140625" style="16" customWidth="1"/>
    <col min="14593" max="14593" width="14.5703125" style="16" customWidth="1"/>
    <col min="14594" max="14594" width="9.140625" style="16"/>
    <col min="14595" max="14595" width="11.7109375" style="16" bestFit="1" customWidth="1"/>
    <col min="14596" max="14841" width="9.140625" style="16"/>
    <col min="14842" max="14842" width="4.5703125" style="16" customWidth="1"/>
    <col min="14843" max="14843" width="14.28515625" style="16" customWidth="1"/>
    <col min="14844" max="14844" width="12.7109375" style="16" customWidth="1"/>
    <col min="14845" max="14845" width="12.42578125" style="16" customWidth="1"/>
    <col min="14846" max="14846" width="14.5703125" style="16" customWidth="1"/>
    <col min="14847" max="14847" width="13.140625" style="16" bestFit="1" customWidth="1"/>
    <col min="14848" max="14848" width="13.140625" style="16" customWidth="1"/>
    <col min="14849" max="14849" width="14.5703125" style="16" customWidth="1"/>
    <col min="14850" max="14850" width="9.140625" style="16"/>
    <col min="14851" max="14851" width="11.7109375" style="16" bestFit="1" customWidth="1"/>
    <col min="14852" max="15097" width="9.140625" style="16"/>
    <col min="15098" max="15098" width="4.5703125" style="16" customWidth="1"/>
    <col min="15099" max="15099" width="14.28515625" style="16" customWidth="1"/>
    <col min="15100" max="15100" width="12.7109375" style="16" customWidth="1"/>
    <col min="15101" max="15101" width="12.42578125" style="16" customWidth="1"/>
    <col min="15102" max="15102" width="14.5703125" style="16" customWidth="1"/>
    <col min="15103" max="15103" width="13.140625" style="16" bestFit="1" customWidth="1"/>
    <col min="15104" max="15104" width="13.140625" style="16" customWidth="1"/>
    <col min="15105" max="15105" width="14.5703125" style="16" customWidth="1"/>
    <col min="15106" max="15106" width="9.140625" style="16"/>
    <col min="15107" max="15107" width="11.7109375" style="16" bestFit="1" customWidth="1"/>
    <col min="15108" max="15353" width="9.140625" style="16"/>
    <col min="15354" max="15354" width="4.5703125" style="16" customWidth="1"/>
    <col min="15355" max="15355" width="14.28515625" style="16" customWidth="1"/>
    <col min="15356" max="15356" width="12.7109375" style="16" customWidth="1"/>
    <col min="15357" max="15357" width="12.42578125" style="16" customWidth="1"/>
    <col min="15358" max="15358" width="14.5703125" style="16" customWidth="1"/>
    <col min="15359" max="15359" width="13.140625" style="16" bestFit="1" customWidth="1"/>
    <col min="15360" max="15360" width="13.140625" style="16" customWidth="1"/>
    <col min="15361" max="15361" width="14.5703125" style="16" customWidth="1"/>
    <col min="15362" max="15362" width="9.140625" style="16"/>
    <col min="15363" max="15363" width="11.7109375" style="16" bestFit="1" customWidth="1"/>
    <col min="15364" max="15609" width="9.140625" style="16"/>
    <col min="15610" max="15610" width="4.5703125" style="16" customWidth="1"/>
    <col min="15611" max="15611" width="14.28515625" style="16" customWidth="1"/>
    <col min="15612" max="15612" width="12.7109375" style="16" customWidth="1"/>
    <col min="15613" max="15613" width="12.42578125" style="16" customWidth="1"/>
    <col min="15614" max="15614" width="14.5703125" style="16" customWidth="1"/>
    <col min="15615" max="15615" width="13.140625" style="16" bestFit="1" customWidth="1"/>
    <col min="15616" max="15616" width="13.140625" style="16" customWidth="1"/>
    <col min="15617" max="15617" width="14.5703125" style="16" customWidth="1"/>
    <col min="15618" max="15618" width="9.140625" style="16"/>
    <col min="15619" max="15619" width="11.7109375" style="16" bestFit="1" customWidth="1"/>
    <col min="15620" max="15865" width="9.140625" style="16"/>
    <col min="15866" max="15866" width="4.5703125" style="16" customWidth="1"/>
    <col min="15867" max="15867" width="14.28515625" style="16" customWidth="1"/>
    <col min="15868" max="15868" width="12.7109375" style="16" customWidth="1"/>
    <col min="15869" max="15869" width="12.42578125" style="16" customWidth="1"/>
    <col min="15870" max="15870" width="14.5703125" style="16" customWidth="1"/>
    <col min="15871" max="15871" width="13.140625" style="16" bestFit="1" customWidth="1"/>
    <col min="15872" max="15872" width="13.140625" style="16" customWidth="1"/>
    <col min="15873" max="15873" width="14.5703125" style="16" customWidth="1"/>
    <col min="15874" max="15874" width="9.140625" style="16"/>
    <col min="15875" max="15875" width="11.7109375" style="16" bestFit="1" customWidth="1"/>
    <col min="15876" max="16121" width="9.140625" style="16"/>
    <col min="16122" max="16122" width="4.5703125" style="16" customWidth="1"/>
    <col min="16123" max="16123" width="14.28515625" style="16" customWidth="1"/>
    <col min="16124" max="16124" width="12.7109375" style="16" customWidth="1"/>
    <col min="16125" max="16125" width="12.42578125" style="16" customWidth="1"/>
    <col min="16126" max="16126" width="14.5703125" style="16" customWidth="1"/>
    <col min="16127" max="16127" width="13.140625" style="16" bestFit="1" customWidth="1"/>
    <col min="16128" max="16128" width="13.140625" style="16" customWidth="1"/>
    <col min="16129" max="16129" width="14.5703125" style="16" customWidth="1"/>
    <col min="16130" max="16130" width="9.140625" style="16"/>
    <col min="16131" max="16131" width="11.7109375" style="16" bestFit="1" customWidth="1"/>
    <col min="16132" max="16384" width="9.140625" style="16"/>
  </cols>
  <sheetData>
    <row r="1" spans="1:16" x14ac:dyDescent="0.25">
      <c r="A1"/>
    </row>
    <row r="3" spans="1:16" x14ac:dyDescent="0.25">
      <c r="A3" s="15" t="s">
        <v>132</v>
      </c>
    </row>
    <row r="9" spans="1:16" ht="12.75" customHeight="1" x14ac:dyDescent="0.25">
      <c r="A9" s="17"/>
      <c r="B9" s="17"/>
      <c r="C9" s="17"/>
      <c r="D9" s="17"/>
      <c r="E9" s="17"/>
      <c r="F9" s="17"/>
      <c r="G9" s="17"/>
      <c r="O9" s="15"/>
    </row>
    <row r="10" spans="1:16" ht="12.75" customHeight="1" x14ac:dyDescent="0.25">
      <c r="A10" s="17"/>
      <c r="B10" s="17"/>
      <c r="C10" s="17"/>
      <c r="D10" s="17"/>
      <c r="E10" s="17"/>
      <c r="F10" s="17"/>
      <c r="G10" s="17"/>
      <c r="O10" s="15"/>
    </row>
    <row r="11" spans="1:16" ht="12.75" customHeight="1" x14ac:dyDescent="0.25">
      <c r="A11" s="17"/>
      <c r="B11" s="17"/>
      <c r="C11" s="17"/>
      <c r="D11" s="17"/>
      <c r="E11" s="17"/>
      <c r="F11" s="17"/>
      <c r="G11" s="17"/>
      <c r="O11" s="18"/>
    </row>
    <row r="12" spans="1:16" ht="12.75" customHeight="1" x14ac:dyDescent="0.2">
      <c r="A12" s="17"/>
      <c r="B12" s="17"/>
      <c r="C12" s="17"/>
      <c r="D12" s="17"/>
      <c r="E12" s="17"/>
      <c r="F12" s="17"/>
      <c r="G12" s="17"/>
    </row>
    <row r="13" spans="1:16" s="19" customFormat="1" ht="29.25" customHeight="1" x14ac:dyDescent="0.25">
      <c r="A13" s="73" t="s">
        <v>131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1:16" s="19" customFormat="1" ht="15.75" thickBot="1" x14ac:dyDescent="0.3">
      <c r="A14" s="18"/>
      <c r="B14" s="18"/>
      <c r="C14" s="18"/>
      <c r="D14" s="18"/>
      <c r="E14" s="18"/>
      <c r="F14" s="18"/>
      <c r="G14" s="18"/>
    </row>
    <row r="15" spans="1:16" ht="16.5" customHeight="1" x14ac:dyDescent="0.2">
      <c r="A15" s="74" t="s">
        <v>112</v>
      </c>
      <c r="B15" s="77" t="s">
        <v>113</v>
      </c>
      <c r="C15" s="79" t="s">
        <v>114</v>
      </c>
      <c r="D15" s="79"/>
      <c r="E15" s="79"/>
      <c r="F15" s="79"/>
      <c r="G15" s="79"/>
      <c r="H15" s="79" t="s">
        <v>115</v>
      </c>
      <c r="I15" s="79"/>
      <c r="J15" s="79"/>
      <c r="K15" s="79"/>
      <c r="L15" s="79"/>
      <c r="M15" s="79" t="s">
        <v>116</v>
      </c>
      <c r="N15" s="79"/>
      <c r="O15" s="79"/>
      <c r="P15" s="80"/>
    </row>
    <row r="16" spans="1:16" ht="28.5" customHeight="1" x14ac:dyDescent="0.2">
      <c r="A16" s="75"/>
      <c r="B16" s="78"/>
      <c r="C16" s="81" t="s">
        <v>117</v>
      </c>
      <c r="D16" s="81"/>
      <c r="E16" s="81" t="s">
        <v>118</v>
      </c>
      <c r="F16" s="81" t="s">
        <v>108</v>
      </c>
      <c r="G16" s="81"/>
      <c r="H16" s="81" t="s">
        <v>117</v>
      </c>
      <c r="I16" s="81"/>
      <c r="J16" s="81" t="s">
        <v>118</v>
      </c>
      <c r="K16" s="81" t="s">
        <v>108</v>
      </c>
      <c r="L16" s="81"/>
      <c r="M16" s="81" t="s">
        <v>117</v>
      </c>
      <c r="N16" s="81"/>
      <c r="O16" s="81" t="s">
        <v>108</v>
      </c>
      <c r="P16" s="83"/>
    </row>
    <row r="17" spans="1:16" thickBot="1" x14ac:dyDescent="0.25">
      <c r="A17" s="76"/>
      <c r="B17" s="78"/>
      <c r="C17" s="20" t="s">
        <v>119</v>
      </c>
      <c r="D17" s="20" t="s">
        <v>120</v>
      </c>
      <c r="E17" s="82"/>
      <c r="F17" s="20" t="s">
        <v>119</v>
      </c>
      <c r="G17" s="20" t="s">
        <v>120</v>
      </c>
      <c r="H17" s="20" t="s">
        <v>119</v>
      </c>
      <c r="I17" s="20" t="s">
        <v>120</v>
      </c>
      <c r="J17" s="82"/>
      <c r="K17" s="20" t="s">
        <v>119</v>
      </c>
      <c r="L17" s="20" t="s">
        <v>120</v>
      </c>
      <c r="M17" s="20" t="s">
        <v>119</v>
      </c>
      <c r="N17" s="20" t="s">
        <v>120</v>
      </c>
      <c r="O17" s="20" t="s">
        <v>119</v>
      </c>
      <c r="P17" s="21" t="s">
        <v>120</v>
      </c>
    </row>
    <row r="18" spans="1:16" ht="15" customHeight="1" thickBot="1" x14ac:dyDescent="0.3">
      <c r="A18" s="45" t="s">
        <v>121</v>
      </c>
      <c r="B18" s="22" t="s">
        <v>122</v>
      </c>
      <c r="C18" s="23">
        <v>50</v>
      </c>
      <c r="D18" s="23">
        <v>100</v>
      </c>
      <c r="E18" s="24"/>
      <c r="F18" s="24">
        <f>C18*E18</f>
        <v>0</v>
      </c>
      <c r="G18" s="24">
        <f>D18*E18</f>
        <v>0</v>
      </c>
      <c r="H18" s="23">
        <v>50</v>
      </c>
      <c r="I18" s="23">
        <v>100</v>
      </c>
      <c r="J18" s="24"/>
      <c r="K18" s="24">
        <f>H18*J18</f>
        <v>0</v>
      </c>
      <c r="L18" s="24">
        <f>I18*J18</f>
        <v>0</v>
      </c>
      <c r="M18" s="23">
        <f>C18+H18</f>
        <v>100</v>
      </c>
      <c r="N18" s="23">
        <f>D18+I18</f>
        <v>200</v>
      </c>
      <c r="O18" s="24">
        <f>F18+K18</f>
        <v>0</v>
      </c>
      <c r="P18" s="25">
        <f>G18+L18</f>
        <v>0</v>
      </c>
    </row>
    <row r="19" spans="1:16" ht="15" customHeight="1" thickBot="1" x14ac:dyDescent="0.3">
      <c r="A19" s="46" t="s">
        <v>123</v>
      </c>
      <c r="B19" s="26" t="s">
        <v>124</v>
      </c>
      <c r="C19" s="27">
        <f>'an1'!E97</f>
        <v>159</v>
      </c>
      <c r="D19" s="27">
        <f>'an1'!F97</f>
        <v>622</v>
      </c>
      <c r="E19" s="28"/>
      <c r="F19" s="28">
        <f>'an1'!K97</f>
        <v>0</v>
      </c>
      <c r="G19" s="28">
        <f>'an1'!L97</f>
        <v>0</v>
      </c>
      <c r="H19" s="27">
        <f>'[1]piese an1'!E43</f>
        <v>1</v>
      </c>
      <c r="I19" s="27">
        <f>'[1]piese an1'!F43</f>
        <v>1</v>
      </c>
      <c r="J19" s="28"/>
      <c r="K19" s="28">
        <f>'an2'!K96</f>
        <v>0</v>
      </c>
      <c r="L19" s="28">
        <f>'an1'!L97</f>
        <v>0</v>
      </c>
      <c r="M19" s="23">
        <f>C19+H19</f>
        <v>160</v>
      </c>
      <c r="N19" s="23">
        <f>D19+I19</f>
        <v>623</v>
      </c>
      <c r="O19" s="28">
        <f>F19+K19</f>
        <v>0</v>
      </c>
      <c r="P19" s="29">
        <f>G19+L19</f>
        <v>0</v>
      </c>
    </row>
    <row r="20" spans="1:16" s="51" customFormat="1" ht="15" customHeight="1" thickBot="1" x14ac:dyDescent="0.3">
      <c r="A20" s="30" t="s">
        <v>109</v>
      </c>
      <c r="B20" s="48" t="s">
        <v>124</v>
      </c>
      <c r="C20" s="49">
        <v>40</v>
      </c>
      <c r="D20" s="49">
        <v>49</v>
      </c>
      <c r="E20" s="31"/>
      <c r="F20" s="31">
        <f>C20*E20</f>
        <v>0</v>
      </c>
      <c r="G20" s="31">
        <f t="shared" ref="G20" si="0">D20*E20</f>
        <v>0</v>
      </c>
      <c r="H20" s="49">
        <v>40</v>
      </c>
      <c r="I20" s="49">
        <v>49</v>
      </c>
      <c r="J20" s="31"/>
      <c r="K20" s="31">
        <f>H20*J20</f>
        <v>0</v>
      </c>
      <c r="L20" s="31">
        <f t="shared" ref="L20" si="1">I20*J20</f>
        <v>0</v>
      </c>
      <c r="M20" s="49">
        <v>20</v>
      </c>
      <c r="N20" s="49">
        <v>29</v>
      </c>
      <c r="O20" s="31">
        <f t="shared" ref="O20:P20" si="2">F20+K20</f>
        <v>0</v>
      </c>
      <c r="P20" s="50">
        <f t="shared" si="2"/>
        <v>0</v>
      </c>
    </row>
    <row r="21" spans="1:16" s="35" customFormat="1" ht="15" customHeight="1" thickBot="1" x14ac:dyDescent="0.25">
      <c r="A21" s="47" t="s">
        <v>125</v>
      </c>
      <c r="B21" s="32"/>
      <c r="C21" s="33"/>
      <c r="D21" s="33"/>
      <c r="E21" s="34"/>
      <c r="F21" s="34">
        <f>F20+F19+F18</f>
        <v>0</v>
      </c>
      <c r="G21" s="34">
        <f>G20+G19+G18</f>
        <v>0</v>
      </c>
      <c r="H21" s="33"/>
      <c r="I21" s="33"/>
      <c r="J21" s="34"/>
      <c r="K21" s="34">
        <f t="shared" ref="K21:L21" si="3">K20+K19+K18</f>
        <v>0</v>
      </c>
      <c r="L21" s="34">
        <f t="shared" si="3"/>
        <v>0</v>
      </c>
      <c r="M21" s="33"/>
      <c r="N21" s="33"/>
      <c r="O21" s="34">
        <f t="shared" ref="O21:P21" si="4">O20+O19+O18</f>
        <v>0</v>
      </c>
      <c r="P21" s="34">
        <f t="shared" si="4"/>
        <v>0</v>
      </c>
    </row>
    <row r="22" spans="1:16" ht="48.75" customHeight="1" x14ac:dyDescent="0.25">
      <c r="A22" s="36"/>
      <c r="B22" s="37"/>
      <c r="C22" s="38"/>
      <c r="D22" s="38"/>
      <c r="E22" s="39"/>
      <c r="F22" s="39"/>
      <c r="G22" s="39"/>
    </row>
    <row r="23" spans="1:16" ht="15.75" x14ac:dyDescent="0.25">
      <c r="A23" s="36"/>
      <c r="B23" s="39"/>
      <c r="C23" s="16"/>
      <c r="D23" s="16"/>
      <c r="E23" s="39"/>
      <c r="F23" s="41"/>
      <c r="G23" s="41"/>
      <c r="I23" s="42" t="s">
        <v>132</v>
      </c>
      <c r="O23" s="13"/>
    </row>
    <row r="24" spans="1:16" ht="15.75" x14ac:dyDescent="0.25">
      <c r="A24" s="36"/>
      <c r="B24" s="39"/>
      <c r="C24" s="16"/>
      <c r="D24" s="16"/>
      <c r="E24" s="39"/>
      <c r="F24" s="41"/>
      <c r="G24" s="41"/>
      <c r="I24" s="43" t="s">
        <v>133</v>
      </c>
      <c r="O24" s="13"/>
    </row>
    <row r="25" spans="1:16" x14ac:dyDescent="0.25">
      <c r="A25" s="36"/>
      <c r="B25" s="40"/>
      <c r="C25" s="16"/>
      <c r="D25" s="16"/>
      <c r="E25" s="39"/>
      <c r="F25" s="41"/>
      <c r="G25" s="41"/>
      <c r="I25" s="72" t="s">
        <v>134</v>
      </c>
    </row>
    <row r="26" spans="1:16" x14ac:dyDescent="0.25">
      <c r="A26" s="36"/>
      <c r="B26" s="40"/>
      <c r="C26" s="16"/>
      <c r="D26" s="16"/>
      <c r="E26" s="39"/>
      <c r="F26" s="41"/>
      <c r="G26" s="41"/>
      <c r="I26" s="72" t="s">
        <v>135</v>
      </c>
    </row>
    <row r="27" spans="1:16" x14ac:dyDescent="0.25">
      <c r="A27" s="36"/>
      <c r="B27" s="40"/>
      <c r="C27" s="16"/>
      <c r="D27" s="16"/>
      <c r="E27" s="39"/>
      <c r="F27" s="41"/>
      <c r="G27" s="41"/>
    </row>
    <row r="28" spans="1:16" x14ac:dyDescent="0.25">
      <c r="A28" s="36"/>
      <c r="B28" s="40"/>
      <c r="C28" s="16"/>
      <c r="D28" s="16"/>
      <c r="E28" s="39"/>
      <c r="F28" s="41"/>
      <c r="G28" s="41"/>
    </row>
    <row r="29" spans="1:16" x14ac:dyDescent="0.25">
      <c r="A29" s="36"/>
      <c r="B29" s="40"/>
      <c r="C29" s="16"/>
      <c r="D29" s="16"/>
      <c r="E29" s="39"/>
      <c r="F29" s="41"/>
      <c r="G29" s="41"/>
    </row>
    <row r="30" spans="1:16" x14ac:dyDescent="0.25">
      <c r="A30" s="36"/>
      <c r="B30" s="40"/>
      <c r="C30" s="16"/>
      <c r="D30" s="16"/>
      <c r="E30" s="39"/>
      <c r="F30" s="41"/>
      <c r="G30" s="41"/>
    </row>
    <row r="31" spans="1:16" x14ac:dyDescent="0.25">
      <c r="A31" s="36"/>
      <c r="B31" s="40"/>
      <c r="C31" s="16"/>
      <c r="D31" s="16"/>
      <c r="E31" s="39"/>
      <c r="F31" s="41"/>
      <c r="G31" s="41"/>
    </row>
    <row r="32" spans="1:16" x14ac:dyDescent="0.25">
      <c r="A32" s="36"/>
      <c r="B32" s="40"/>
      <c r="C32" s="16"/>
      <c r="D32" s="16"/>
      <c r="E32" s="39"/>
      <c r="F32" s="41"/>
      <c r="G32" s="41"/>
    </row>
    <row r="33" spans="1:7" x14ac:dyDescent="0.25">
      <c r="A33" s="36"/>
      <c r="B33" s="40"/>
      <c r="C33" s="16"/>
      <c r="D33" s="16"/>
      <c r="E33" s="39"/>
      <c r="F33" s="41"/>
      <c r="G33" s="41"/>
    </row>
    <row r="34" spans="1:7" x14ac:dyDescent="0.25">
      <c r="A34" s="36"/>
      <c r="B34" s="40"/>
      <c r="C34" s="16"/>
      <c r="D34" s="16"/>
      <c r="E34" s="39"/>
      <c r="F34" s="41"/>
      <c r="G34" s="41"/>
    </row>
    <row r="35" spans="1:7" x14ac:dyDescent="0.25">
      <c r="A35" s="36"/>
      <c r="B35" s="40"/>
      <c r="C35" s="16"/>
      <c r="D35" s="16"/>
      <c r="E35" s="39"/>
      <c r="F35" s="41"/>
      <c r="G35" s="41"/>
    </row>
    <row r="36" spans="1:7" x14ac:dyDescent="0.25">
      <c r="A36" s="36"/>
      <c r="B36" s="40"/>
      <c r="C36" s="16"/>
      <c r="D36" s="16"/>
      <c r="E36" s="39"/>
      <c r="F36" s="41"/>
      <c r="G36" s="41"/>
    </row>
    <row r="37" spans="1:7" x14ac:dyDescent="0.25">
      <c r="A37" s="36"/>
      <c r="B37" s="40"/>
      <c r="C37" s="16"/>
      <c r="D37" s="16"/>
      <c r="E37" s="39"/>
      <c r="F37" s="41"/>
      <c r="G37" s="41"/>
    </row>
    <row r="38" spans="1:7" x14ac:dyDescent="0.25">
      <c r="A38" s="36"/>
      <c r="B38" s="40"/>
      <c r="C38" s="16"/>
      <c r="D38" s="16"/>
      <c r="F38" s="16"/>
      <c r="G38" s="16"/>
    </row>
    <row r="39" spans="1:7" x14ac:dyDescent="0.25">
      <c r="A39" s="36"/>
      <c r="B39" s="40"/>
      <c r="C39" s="16"/>
      <c r="D39" s="16"/>
      <c r="F39" s="16"/>
      <c r="G39" s="16"/>
    </row>
    <row r="40" spans="1:7" x14ac:dyDescent="0.25">
      <c r="A40" s="36"/>
      <c r="B40" s="40"/>
      <c r="C40" s="16"/>
      <c r="D40" s="16"/>
      <c r="F40" s="16"/>
      <c r="G40" s="16"/>
    </row>
    <row r="41" spans="1:7" x14ac:dyDescent="0.25">
      <c r="F41" s="16"/>
      <c r="G41" s="16"/>
    </row>
    <row r="42" spans="1:7" ht="14.1" customHeight="1" x14ac:dyDescent="0.25">
      <c r="B42" s="44"/>
      <c r="C42" s="44"/>
      <c r="D42" s="44"/>
      <c r="F42" s="16"/>
      <c r="G42" s="16"/>
    </row>
    <row r="43" spans="1:7" x14ac:dyDescent="0.25">
      <c r="B43" s="44"/>
      <c r="C43" s="44"/>
      <c r="D43" s="44"/>
      <c r="E43" s="16"/>
      <c r="F43" s="16"/>
      <c r="G43" s="16"/>
    </row>
    <row r="44" spans="1:7" x14ac:dyDescent="0.25">
      <c r="B44" s="44"/>
      <c r="C44" s="44"/>
      <c r="D44" s="44"/>
      <c r="E44" s="16"/>
      <c r="F44" s="16"/>
      <c r="G44" s="16"/>
    </row>
    <row r="45" spans="1:7" x14ac:dyDescent="0.25">
      <c r="B45" s="44"/>
      <c r="C45" s="44"/>
      <c r="D45" s="44"/>
      <c r="E45" s="16"/>
      <c r="F45" s="16"/>
      <c r="G45" s="16"/>
    </row>
    <row r="46" spans="1:7" x14ac:dyDescent="0.25">
      <c r="E46" s="16"/>
      <c r="F46" s="16"/>
      <c r="G46" s="16"/>
    </row>
    <row r="47" spans="1:7" x14ac:dyDescent="0.25">
      <c r="E47" s="16"/>
      <c r="F47" s="16"/>
      <c r="G47" s="16"/>
    </row>
    <row r="48" spans="1:7" x14ac:dyDescent="0.25">
      <c r="F48" s="16"/>
      <c r="G48" s="16"/>
    </row>
    <row r="49" spans="1:7" x14ac:dyDescent="0.25">
      <c r="F49" s="16"/>
      <c r="G49" s="16"/>
    </row>
    <row r="50" spans="1:7" x14ac:dyDescent="0.25">
      <c r="A50" s="16"/>
      <c r="B50" s="16"/>
      <c r="C50" s="16"/>
      <c r="D50" s="16"/>
      <c r="F50" s="16"/>
      <c r="G50" s="16"/>
    </row>
    <row r="51" spans="1:7" x14ac:dyDescent="0.25">
      <c r="A51" s="16"/>
      <c r="B51" s="16"/>
      <c r="C51" s="16"/>
      <c r="D51" s="16"/>
      <c r="F51" s="16"/>
      <c r="G51" s="16"/>
    </row>
    <row r="52" spans="1:7" ht="15.75" x14ac:dyDescent="0.2">
      <c r="A52" s="16"/>
      <c r="B52" s="16"/>
      <c r="C52" s="16"/>
      <c r="D52" s="16"/>
      <c r="E52" s="12"/>
      <c r="F52" s="16"/>
      <c r="G52" s="16"/>
    </row>
  </sheetData>
  <mergeCells count="14">
    <mergeCell ref="A13:P13"/>
    <mergeCell ref="A15:A17"/>
    <mergeCell ref="B15:B17"/>
    <mergeCell ref="C15:G15"/>
    <mergeCell ref="H15:L15"/>
    <mergeCell ref="M15:P15"/>
    <mergeCell ref="C16:D16"/>
    <mergeCell ref="E16:E17"/>
    <mergeCell ref="F16:G16"/>
    <mergeCell ref="H16:I16"/>
    <mergeCell ref="J16:J17"/>
    <mergeCell ref="K16:L16"/>
    <mergeCell ref="M16:N16"/>
    <mergeCell ref="O16:P16"/>
  </mergeCells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3"/>
  <sheetViews>
    <sheetView view="pageLayout" zoomScaleNormal="100" workbookViewId="0">
      <selection activeCell="C100" sqref="C100:C103"/>
    </sheetView>
  </sheetViews>
  <sheetFormatPr defaultRowHeight="15" x14ac:dyDescent="0.25"/>
  <cols>
    <col min="1" max="1" width="6.7109375" bestFit="1" customWidth="1"/>
    <col min="2" max="2" width="27.85546875" customWidth="1"/>
    <col min="3" max="3" width="11.140625" customWidth="1"/>
    <col min="4" max="4" width="12.28515625" customWidth="1"/>
    <col min="5" max="5" width="4.42578125" bestFit="1" customWidth="1"/>
    <col min="6" max="6" width="4.85546875" bestFit="1" customWidth="1"/>
    <col min="7" max="8" width="0" hidden="1" customWidth="1"/>
    <col min="9" max="9" width="10.140625" hidden="1" customWidth="1"/>
    <col min="10" max="10" width="9.7109375" bestFit="1" customWidth="1"/>
    <col min="11" max="12" width="10.140625" bestFit="1" customWidth="1"/>
    <col min="260" max="260" width="29.140625" customWidth="1"/>
    <col min="261" max="261" width="17.5703125" customWidth="1"/>
    <col min="262" max="262" width="15" customWidth="1"/>
    <col min="265" max="265" width="10.140625" bestFit="1" customWidth="1"/>
    <col min="516" max="516" width="29.140625" customWidth="1"/>
    <col min="517" max="517" width="17.5703125" customWidth="1"/>
    <col min="518" max="518" width="15" customWidth="1"/>
    <col min="521" max="521" width="10.140625" bestFit="1" customWidth="1"/>
    <col min="772" max="772" width="29.140625" customWidth="1"/>
    <col min="773" max="773" width="17.5703125" customWidth="1"/>
    <col min="774" max="774" width="15" customWidth="1"/>
    <col min="777" max="777" width="10.140625" bestFit="1" customWidth="1"/>
    <col min="1028" max="1028" width="29.140625" customWidth="1"/>
    <col min="1029" max="1029" width="17.5703125" customWidth="1"/>
    <col min="1030" max="1030" width="15" customWidth="1"/>
    <col min="1033" max="1033" width="10.140625" bestFit="1" customWidth="1"/>
    <col min="1284" max="1284" width="29.140625" customWidth="1"/>
    <col min="1285" max="1285" width="17.5703125" customWidth="1"/>
    <col min="1286" max="1286" width="15" customWidth="1"/>
    <col min="1289" max="1289" width="10.140625" bestFit="1" customWidth="1"/>
    <col min="1540" max="1540" width="29.140625" customWidth="1"/>
    <col min="1541" max="1541" width="17.5703125" customWidth="1"/>
    <col min="1542" max="1542" width="15" customWidth="1"/>
    <col min="1545" max="1545" width="10.140625" bestFit="1" customWidth="1"/>
    <col min="1796" max="1796" width="29.140625" customWidth="1"/>
    <col min="1797" max="1797" width="17.5703125" customWidth="1"/>
    <col min="1798" max="1798" width="15" customWidth="1"/>
    <col min="1801" max="1801" width="10.140625" bestFit="1" customWidth="1"/>
    <col min="2052" max="2052" width="29.140625" customWidth="1"/>
    <col min="2053" max="2053" width="17.5703125" customWidth="1"/>
    <col min="2054" max="2054" width="15" customWidth="1"/>
    <col min="2057" max="2057" width="10.140625" bestFit="1" customWidth="1"/>
    <col min="2308" max="2308" width="29.140625" customWidth="1"/>
    <col min="2309" max="2309" width="17.5703125" customWidth="1"/>
    <col min="2310" max="2310" width="15" customWidth="1"/>
    <col min="2313" max="2313" width="10.140625" bestFit="1" customWidth="1"/>
    <col min="2564" max="2564" width="29.140625" customWidth="1"/>
    <col min="2565" max="2565" width="17.5703125" customWidth="1"/>
    <col min="2566" max="2566" width="15" customWidth="1"/>
    <col min="2569" max="2569" width="10.140625" bestFit="1" customWidth="1"/>
    <col min="2820" max="2820" width="29.140625" customWidth="1"/>
    <col min="2821" max="2821" width="17.5703125" customWidth="1"/>
    <col min="2822" max="2822" width="15" customWidth="1"/>
    <col min="2825" max="2825" width="10.140625" bestFit="1" customWidth="1"/>
    <col min="3076" max="3076" width="29.140625" customWidth="1"/>
    <col min="3077" max="3077" width="17.5703125" customWidth="1"/>
    <col min="3078" max="3078" width="15" customWidth="1"/>
    <col min="3081" max="3081" width="10.140625" bestFit="1" customWidth="1"/>
    <col min="3332" max="3332" width="29.140625" customWidth="1"/>
    <col min="3333" max="3333" width="17.5703125" customWidth="1"/>
    <col min="3334" max="3334" width="15" customWidth="1"/>
    <col min="3337" max="3337" width="10.140625" bestFit="1" customWidth="1"/>
    <col min="3588" max="3588" width="29.140625" customWidth="1"/>
    <col min="3589" max="3589" width="17.5703125" customWidth="1"/>
    <col min="3590" max="3590" width="15" customWidth="1"/>
    <col min="3593" max="3593" width="10.140625" bestFit="1" customWidth="1"/>
    <col min="3844" max="3844" width="29.140625" customWidth="1"/>
    <col min="3845" max="3845" width="17.5703125" customWidth="1"/>
    <col min="3846" max="3846" width="15" customWidth="1"/>
    <col min="3849" max="3849" width="10.140625" bestFit="1" customWidth="1"/>
    <col min="4100" max="4100" width="29.140625" customWidth="1"/>
    <col min="4101" max="4101" width="17.5703125" customWidth="1"/>
    <col min="4102" max="4102" width="15" customWidth="1"/>
    <col min="4105" max="4105" width="10.140625" bestFit="1" customWidth="1"/>
    <col min="4356" max="4356" width="29.140625" customWidth="1"/>
    <col min="4357" max="4357" width="17.5703125" customWidth="1"/>
    <col min="4358" max="4358" width="15" customWidth="1"/>
    <col min="4361" max="4361" width="10.140625" bestFit="1" customWidth="1"/>
    <col min="4612" max="4612" width="29.140625" customWidth="1"/>
    <col min="4613" max="4613" width="17.5703125" customWidth="1"/>
    <col min="4614" max="4614" width="15" customWidth="1"/>
    <col min="4617" max="4617" width="10.140625" bestFit="1" customWidth="1"/>
    <col min="4868" max="4868" width="29.140625" customWidth="1"/>
    <col min="4869" max="4869" width="17.5703125" customWidth="1"/>
    <col min="4870" max="4870" width="15" customWidth="1"/>
    <col min="4873" max="4873" width="10.140625" bestFit="1" customWidth="1"/>
    <col min="5124" max="5124" width="29.140625" customWidth="1"/>
    <col min="5125" max="5125" width="17.5703125" customWidth="1"/>
    <col min="5126" max="5126" width="15" customWidth="1"/>
    <col min="5129" max="5129" width="10.140625" bestFit="1" customWidth="1"/>
    <col min="5380" max="5380" width="29.140625" customWidth="1"/>
    <col min="5381" max="5381" width="17.5703125" customWidth="1"/>
    <col min="5382" max="5382" width="15" customWidth="1"/>
    <col min="5385" max="5385" width="10.140625" bestFit="1" customWidth="1"/>
    <col min="5636" max="5636" width="29.140625" customWidth="1"/>
    <col min="5637" max="5637" width="17.5703125" customWidth="1"/>
    <col min="5638" max="5638" width="15" customWidth="1"/>
    <col min="5641" max="5641" width="10.140625" bestFit="1" customWidth="1"/>
    <col min="5892" max="5892" width="29.140625" customWidth="1"/>
    <col min="5893" max="5893" width="17.5703125" customWidth="1"/>
    <col min="5894" max="5894" width="15" customWidth="1"/>
    <col min="5897" max="5897" width="10.140625" bestFit="1" customWidth="1"/>
    <col min="6148" max="6148" width="29.140625" customWidth="1"/>
    <col min="6149" max="6149" width="17.5703125" customWidth="1"/>
    <col min="6150" max="6150" width="15" customWidth="1"/>
    <col min="6153" max="6153" width="10.140625" bestFit="1" customWidth="1"/>
    <col min="6404" max="6404" width="29.140625" customWidth="1"/>
    <col min="6405" max="6405" width="17.5703125" customWidth="1"/>
    <col min="6406" max="6406" width="15" customWidth="1"/>
    <col min="6409" max="6409" width="10.140625" bestFit="1" customWidth="1"/>
    <col min="6660" max="6660" width="29.140625" customWidth="1"/>
    <col min="6661" max="6661" width="17.5703125" customWidth="1"/>
    <col min="6662" max="6662" width="15" customWidth="1"/>
    <col min="6665" max="6665" width="10.140625" bestFit="1" customWidth="1"/>
    <col min="6916" max="6916" width="29.140625" customWidth="1"/>
    <col min="6917" max="6917" width="17.5703125" customWidth="1"/>
    <col min="6918" max="6918" width="15" customWidth="1"/>
    <col min="6921" max="6921" width="10.140625" bestFit="1" customWidth="1"/>
    <col min="7172" max="7172" width="29.140625" customWidth="1"/>
    <col min="7173" max="7173" width="17.5703125" customWidth="1"/>
    <col min="7174" max="7174" width="15" customWidth="1"/>
    <col min="7177" max="7177" width="10.140625" bestFit="1" customWidth="1"/>
    <col min="7428" max="7428" width="29.140625" customWidth="1"/>
    <col min="7429" max="7429" width="17.5703125" customWidth="1"/>
    <col min="7430" max="7430" width="15" customWidth="1"/>
    <col min="7433" max="7433" width="10.140625" bestFit="1" customWidth="1"/>
    <col min="7684" max="7684" width="29.140625" customWidth="1"/>
    <col min="7685" max="7685" width="17.5703125" customWidth="1"/>
    <col min="7686" max="7686" width="15" customWidth="1"/>
    <col min="7689" max="7689" width="10.140625" bestFit="1" customWidth="1"/>
    <col min="7940" max="7940" width="29.140625" customWidth="1"/>
    <col min="7941" max="7941" width="17.5703125" customWidth="1"/>
    <col min="7942" max="7942" width="15" customWidth="1"/>
    <col min="7945" max="7945" width="10.140625" bestFit="1" customWidth="1"/>
    <col min="8196" max="8196" width="29.140625" customWidth="1"/>
    <col min="8197" max="8197" width="17.5703125" customWidth="1"/>
    <col min="8198" max="8198" width="15" customWidth="1"/>
    <col min="8201" max="8201" width="10.140625" bestFit="1" customWidth="1"/>
    <col min="8452" max="8452" width="29.140625" customWidth="1"/>
    <col min="8453" max="8453" width="17.5703125" customWidth="1"/>
    <col min="8454" max="8454" width="15" customWidth="1"/>
    <col min="8457" max="8457" width="10.140625" bestFit="1" customWidth="1"/>
    <col min="8708" max="8708" width="29.140625" customWidth="1"/>
    <col min="8709" max="8709" width="17.5703125" customWidth="1"/>
    <col min="8710" max="8710" width="15" customWidth="1"/>
    <col min="8713" max="8713" width="10.140625" bestFit="1" customWidth="1"/>
    <col min="8964" max="8964" width="29.140625" customWidth="1"/>
    <col min="8965" max="8965" width="17.5703125" customWidth="1"/>
    <col min="8966" max="8966" width="15" customWidth="1"/>
    <col min="8969" max="8969" width="10.140625" bestFit="1" customWidth="1"/>
    <col min="9220" max="9220" width="29.140625" customWidth="1"/>
    <col min="9221" max="9221" width="17.5703125" customWidth="1"/>
    <col min="9222" max="9222" width="15" customWidth="1"/>
    <col min="9225" max="9225" width="10.140625" bestFit="1" customWidth="1"/>
    <col min="9476" max="9476" width="29.140625" customWidth="1"/>
    <col min="9477" max="9477" width="17.5703125" customWidth="1"/>
    <col min="9478" max="9478" width="15" customWidth="1"/>
    <col min="9481" max="9481" width="10.140625" bestFit="1" customWidth="1"/>
    <col min="9732" max="9732" width="29.140625" customWidth="1"/>
    <col min="9733" max="9733" width="17.5703125" customWidth="1"/>
    <col min="9734" max="9734" width="15" customWidth="1"/>
    <col min="9737" max="9737" width="10.140625" bestFit="1" customWidth="1"/>
    <col min="9988" max="9988" width="29.140625" customWidth="1"/>
    <col min="9989" max="9989" width="17.5703125" customWidth="1"/>
    <col min="9990" max="9990" width="15" customWidth="1"/>
    <col min="9993" max="9993" width="10.140625" bestFit="1" customWidth="1"/>
    <col min="10244" max="10244" width="29.140625" customWidth="1"/>
    <col min="10245" max="10245" width="17.5703125" customWidth="1"/>
    <col min="10246" max="10246" width="15" customWidth="1"/>
    <col min="10249" max="10249" width="10.140625" bestFit="1" customWidth="1"/>
    <col min="10500" max="10500" width="29.140625" customWidth="1"/>
    <col min="10501" max="10501" width="17.5703125" customWidth="1"/>
    <col min="10502" max="10502" width="15" customWidth="1"/>
    <col min="10505" max="10505" width="10.140625" bestFit="1" customWidth="1"/>
    <col min="10756" max="10756" width="29.140625" customWidth="1"/>
    <col min="10757" max="10757" width="17.5703125" customWidth="1"/>
    <col min="10758" max="10758" width="15" customWidth="1"/>
    <col min="10761" max="10761" width="10.140625" bestFit="1" customWidth="1"/>
    <col min="11012" max="11012" width="29.140625" customWidth="1"/>
    <col min="11013" max="11013" width="17.5703125" customWidth="1"/>
    <col min="11014" max="11014" width="15" customWidth="1"/>
    <col min="11017" max="11017" width="10.140625" bestFit="1" customWidth="1"/>
    <col min="11268" max="11268" width="29.140625" customWidth="1"/>
    <col min="11269" max="11269" width="17.5703125" customWidth="1"/>
    <col min="11270" max="11270" width="15" customWidth="1"/>
    <col min="11273" max="11273" width="10.140625" bestFit="1" customWidth="1"/>
    <col min="11524" max="11524" width="29.140625" customWidth="1"/>
    <col min="11525" max="11525" width="17.5703125" customWidth="1"/>
    <col min="11526" max="11526" width="15" customWidth="1"/>
    <col min="11529" max="11529" width="10.140625" bestFit="1" customWidth="1"/>
    <col min="11780" max="11780" width="29.140625" customWidth="1"/>
    <col min="11781" max="11781" width="17.5703125" customWidth="1"/>
    <col min="11782" max="11782" width="15" customWidth="1"/>
    <col min="11785" max="11785" width="10.140625" bestFit="1" customWidth="1"/>
    <col min="12036" max="12036" width="29.140625" customWidth="1"/>
    <col min="12037" max="12037" width="17.5703125" customWidth="1"/>
    <col min="12038" max="12038" width="15" customWidth="1"/>
    <col min="12041" max="12041" width="10.140625" bestFit="1" customWidth="1"/>
    <col min="12292" max="12292" width="29.140625" customWidth="1"/>
    <col min="12293" max="12293" width="17.5703125" customWidth="1"/>
    <col min="12294" max="12294" width="15" customWidth="1"/>
    <col min="12297" max="12297" width="10.140625" bestFit="1" customWidth="1"/>
    <col min="12548" max="12548" width="29.140625" customWidth="1"/>
    <col min="12549" max="12549" width="17.5703125" customWidth="1"/>
    <col min="12550" max="12550" width="15" customWidth="1"/>
    <col min="12553" max="12553" width="10.140625" bestFit="1" customWidth="1"/>
    <col min="12804" max="12804" width="29.140625" customWidth="1"/>
    <col min="12805" max="12805" width="17.5703125" customWidth="1"/>
    <col min="12806" max="12806" width="15" customWidth="1"/>
    <col min="12809" max="12809" width="10.140625" bestFit="1" customWidth="1"/>
    <col min="13060" max="13060" width="29.140625" customWidth="1"/>
    <col min="13061" max="13061" width="17.5703125" customWidth="1"/>
    <col min="13062" max="13062" width="15" customWidth="1"/>
    <col min="13065" max="13065" width="10.140625" bestFit="1" customWidth="1"/>
    <col min="13316" max="13316" width="29.140625" customWidth="1"/>
    <col min="13317" max="13317" width="17.5703125" customWidth="1"/>
    <col min="13318" max="13318" width="15" customWidth="1"/>
    <col min="13321" max="13321" width="10.140625" bestFit="1" customWidth="1"/>
    <col min="13572" max="13572" width="29.140625" customWidth="1"/>
    <col min="13573" max="13573" width="17.5703125" customWidth="1"/>
    <col min="13574" max="13574" width="15" customWidth="1"/>
    <col min="13577" max="13577" width="10.140625" bestFit="1" customWidth="1"/>
    <col min="13828" max="13828" width="29.140625" customWidth="1"/>
    <col min="13829" max="13829" width="17.5703125" customWidth="1"/>
    <col min="13830" max="13830" width="15" customWidth="1"/>
    <col min="13833" max="13833" width="10.140625" bestFit="1" customWidth="1"/>
    <col min="14084" max="14084" width="29.140625" customWidth="1"/>
    <col min="14085" max="14085" width="17.5703125" customWidth="1"/>
    <col min="14086" max="14086" width="15" customWidth="1"/>
    <col min="14089" max="14089" width="10.140625" bestFit="1" customWidth="1"/>
    <col min="14340" max="14340" width="29.140625" customWidth="1"/>
    <col min="14341" max="14341" width="17.5703125" customWidth="1"/>
    <col min="14342" max="14342" width="15" customWidth="1"/>
    <col min="14345" max="14345" width="10.140625" bestFit="1" customWidth="1"/>
    <col min="14596" max="14596" width="29.140625" customWidth="1"/>
    <col min="14597" max="14597" width="17.5703125" customWidth="1"/>
    <col min="14598" max="14598" width="15" customWidth="1"/>
    <col min="14601" max="14601" width="10.140625" bestFit="1" customWidth="1"/>
    <col min="14852" max="14852" width="29.140625" customWidth="1"/>
    <col min="14853" max="14853" width="17.5703125" customWidth="1"/>
    <col min="14854" max="14854" width="15" customWidth="1"/>
    <col min="14857" max="14857" width="10.140625" bestFit="1" customWidth="1"/>
    <col min="15108" max="15108" width="29.140625" customWidth="1"/>
    <col min="15109" max="15109" width="17.5703125" customWidth="1"/>
    <col min="15110" max="15110" width="15" customWidth="1"/>
    <col min="15113" max="15113" width="10.140625" bestFit="1" customWidth="1"/>
    <col min="15364" max="15364" width="29.140625" customWidth="1"/>
    <col min="15365" max="15365" width="17.5703125" customWidth="1"/>
    <col min="15366" max="15366" width="15" customWidth="1"/>
    <col min="15369" max="15369" width="10.140625" bestFit="1" customWidth="1"/>
    <col min="15620" max="15620" width="29.140625" customWidth="1"/>
    <col min="15621" max="15621" width="17.5703125" customWidth="1"/>
    <col min="15622" max="15622" width="15" customWidth="1"/>
    <col min="15625" max="15625" width="10.140625" bestFit="1" customWidth="1"/>
    <col min="15876" max="15876" width="29.140625" customWidth="1"/>
    <col min="15877" max="15877" width="17.5703125" customWidth="1"/>
    <col min="15878" max="15878" width="15" customWidth="1"/>
    <col min="15881" max="15881" width="10.140625" bestFit="1" customWidth="1"/>
    <col min="16132" max="16132" width="29.140625" customWidth="1"/>
    <col min="16133" max="16133" width="17.5703125" customWidth="1"/>
    <col min="16134" max="16134" width="15" customWidth="1"/>
    <col min="16137" max="16137" width="10.140625" bestFit="1" customWidth="1"/>
  </cols>
  <sheetData>
    <row r="1" spans="1:253" x14ac:dyDescent="0.25">
      <c r="L1" s="71" t="s">
        <v>130</v>
      </c>
    </row>
    <row r="3" spans="1:253" s="3" customFormat="1" ht="15.75" x14ac:dyDescent="0.2">
      <c r="A3" s="84" t="s">
        <v>137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</row>
    <row r="4" spans="1:253" s="3" customFormat="1" ht="15.7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</row>
    <row r="5" spans="1:253" s="57" customFormat="1" ht="85.5" x14ac:dyDescent="0.25">
      <c r="A5" s="85" t="s">
        <v>0</v>
      </c>
      <c r="B5" s="85" t="s">
        <v>1</v>
      </c>
      <c r="C5" s="87" t="s">
        <v>2</v>
      </c>
      <c r="D5" s="87" t="s">
        <v>126</v>
      </c>
      <c r="E5" s="89" t="s">
        <v>117</v>
      </c>
      <c r="F5" s="90"/>
      <c r="G5" s="53" t="s">
        <v>127</v>
      </c>
      <c r="H5" s="54" t="s">
        <v>110</v>
      </c>
      <c r="I5" s="54" t="s">
        <v>111</v>
      </c>
      <c r="J5" s="55" t="s">
        <v>128</v>
      </c>
      <c r="K5" s="91" t="s">
        <v>129</v>
      </c>
      <c r="L5" s="92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</row>
    <row r="6" spans="1:253" s="57" customFormat="1" ht="14.25" x14ac:dyDescent="0.25">
      <c r="A6" s="86"/>
      <c r="B6" s="86"/>
      <c r="C6" s="88"/>
      <c r="D6" s="88"/>
      <c r="E6" s="58" t="s">
        <v>119</v>
      </c>
      <c r="F6" s="58" t="s">
        <v>120</v>
      </c>
      <c r="G6" s="53"/>
      <c r="H6" s="54"/>
      <c r="I6" s="54"/>
      <c r="J6" s="55"/>
      <c r="K6" s="54" t="s">
        <v>119</v>
      </c>
      <c r="L6" s="55" t="s">
        <v>120</v>
      </c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</row>
    <row r="7" spans="1:253" s="3" customFormat="1" x14ac:dyDescent="0.2">
      <c r="A7" s="60">
        <v>1</v>
      </c>
      <c r="B7" s="61" t="s">
        <v>3</v>
      </c>
      <c r="C7" s="62" t="s">
        <v>4</v>
      </c>
      <c r="D7" s="63" t="s">
        <v>5</v>
      </c>
      <c r="E7" s="64">
        <v>1</v>
      </c>
      <c r="F7" s="64">
        <v>2</v>
      </c>
      <c r="G7" s="65">
        <v>63.7753285471493</v>
      </c>
      <c r="H7" s="66">
        <v>78.446939999999998</v>
      </c>
      <c r="I7" s="66">
        <v>63.777999999999999</v>
      </c>
      <c r="J7" s="67"/>
      <c r="K7" s="68"/>
      <c r="L7" s="6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3" customFormat="1" x14ac:dyDescent="0.2">
      <c r="A8" s="60">
        <v>2</v>
      </c>
      <c r="B8" s="61" t="s">
        <v>3</v>
      </c>
      <c r="C8" s="62" t="s">
        <v>6</v>
      </c>
      <c r="D8" s="63" t="s">
        <v>5</v>
      </c>
      <c r="E8" s="64">
        <v>1</v>
      </c>
      <c r="F8" s="64">
        <v>2</v>
      </c>
      <c r="G8" s="65">
        <v>68.1736270676423</v>
      </c>
      <c r="H8" s="66">
        <v>83.858940000000004</v>
      </c>
      <c r="I8" s="66">
        <v>68.177999999999997</v>
      </c>
      <c r="J8" s="67"/>
      <c r="K8" s="68"/>
      <c r="L8" s="6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s="3" customFormat="1" x14ac:dyDescent="0.2">
      <c r="A9" s="60">
        <v>3</v>
      </c>
      <c r="B9" s="61" t="s">
        <v>7</v>
      </c>
      <c r="C9" s="62" t="s">
        <v>4</v>
      </c>
      <c r="D9" s="63" t="s">
        <v>5</v>
      </c>
      <c r="E9" s="64">
        <v>1</v>
      </c>
      <c r="F9" s="64">
        <v>2</v>
      </c>
      <c r="G9" s="65">
        <v>241.906418627118</v>
      </c>
      <c r="H9" s="66">
        <v>297.53823</v>
      </c>
      <c r="I9" s="66">
        <v>241.90100000000001</v>
      </c>
      <c r="J9" s="67"/>
      <c r="K9" s="68"/>
      <c r="L9" s="6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3" customFormat="1" x14ac:dyDescent="0.2">
      <c r="A10" s="60">
        <v>4</v>
      </c>
      <c r="B10" s="61" t="s">
        <v>7</v>
      </c>
      <c r="C10" s="62" t="s">
        <v>6</v>
      </c>
      <c r="D10" s="63" t="s">
        <v>5</v>
      </c>
      <c r="E10" s="64">
        <v>1</v>
      </c>
      <c r="F10" s="64">
        <v>2</v>
      </c>
      <c r="G10" s="65">
        <v>302.38302328389699</v>
      </c>
      <c r="H10" s="66">
        <v>371.92617000000001</v>
      </c>
      <c r="I10" s="66">
        <v>302.37900000000002</v>
      </c>
      <c r="J10" s="67"/>
      <c r="K10" s="68"/>
      <c r="L10" s="6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s="3" customFormat="1" x14ac:dyDescent="0.2">
      <c r="A11" s="60">
        <v>5</v>
      </c>
      <c r="B11" s="61" t="s">
        <v>8</v>
      </c>
      <c r="C11" s="62" t="s">
        <v>4</v>
      </c>
      <c r="D11" s="63" t="s">
        <v>5</v>
      </c>
      <c r="E11" s="64">
        <v>1</v>
      </c>
      <c r="F11" s="64">
        <v>2</v>
      </c>
      <c r="G11" s="65">
        <v>90.1651196701076</v>
      </c>
      <c r="H11" s="66">
        <v>110.90541</v>
      </c>
      <c r="I11" s="66">
        <v>90.167000000000002</v>
      </c>
      <c r="J11" s="67"/>
      <c r="K11" s="68"/>
      <c r="L11" s="6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s="3" customFormat="1" x14ac:dyDescent="0.2">
      <c r="A12" s="60">
        <v>6</v>
      </c>
      <c r="B12" s="61" t="s">
        <v>9</v>
      </c>
      <c r="C12" s="62" t="s">
        <v>6</v>
      </c>
      <c r="D12" s="63" t="s">
        <v>10</v>
      </c>
      <c r="E12" s="64">
        <v>1</v>
      </c>
      <c r="F12" s="64">
        <v>1</v>
      </c>
      <c r="G12" s="65">
        <v>1215.0299662862101</v>
      </c>
      <c r="H12" s="66">
        <v>1494.4832100000001</v>
      </c>
      <c r="I12" s="66">
        <v>1215.027</v>
      </c>
      <c r="J12" s="67"/>
      <c r="K12" s="68"/>
      <c r="L12" s="6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s="3" customFormat="1" x14ac:dyDescent="0.2">
      <c r="A13" s="60">
        <v>7</v>
      </c>
      <c r="B13" s="61" t="s">
        <v>11</v>
      </c>
      <c r="C13" s="62" t="s">
        <v>6</v>
      </c>
      <c r="D13" s="63" t="s">
        <v>12</v>
      </c>
      <c r="E13" s="64">
        <v>1</v>
      </c>
      <c r="F13" s="64">
        <v>1</v>
      </c>
      <c r="G13" s="65">
        <v>48.3812837254236</v>
      </c>
      <c r="H13" s="66">
        <v>59.504939999999998</v>
      </c>
      <c r="I13" s="66">
        <v>48.378</v>
      </c>
      <c r="J13" s="67"/>
      <c r="K13" s="68"/>
      <c r="L13" s="6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s="3" customFormat="1" x14ac:dyDescent="0.2">
      <c r="A14" s="60">
        <v>8</v>
      </c>
      <c r="B14" s="61" t="s">
        <v>13</v>
      </c>
      <c r="C14" s="62" t="s">
        <v>6</v>
      </c>
      <c r="D14" s="63" t="s">
        <v>14</v>
      </c>
      <c r="E14" s="64">
        <v>1</v>
      </c>
      <c r="F14" s="64">
        <v>1</v>
      </c>
      <c r="G14" s="65">
        <v>3641.7911749682498</v>
      </c>
      <c r="H14" s="66">
        <v>4479.40416</v>
      </c>
      <c r="I14" s="66">
        <v>3641.7919999999999</v>
      </c>
      <c r="J14" s="67"/>
      <c r="K14" s="68"/>
      <c r="L14" s="6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s="3" customFormat="1" ht="30" x14ac:dyDescent="0.2">
      <c r="A15" s="60">
        <v>9</v>
      </c>
      <c r="B15" s="61" t="s">
        <v>15</v>
      </c>
      <c r="C15" s="62" t="s">
        <v>6</v>
      </c>
      <c r="D15" s="63" t="s">
        <v>16</v>
      </c>
      <c r="E15" s="64">
        <v>1</v>
      </c>
      <c r="F15" s="64">
        <v>2</v>
      </c>
      <c r="G15" s="65">
        <v>404.64346388536097</v>
      </c>
      <c r="H15" s="66">
        <v>497.71458000000001</v>
      </c>
      <c r="I15" s="66">
        <v>404.64600000000002</v>
      </c>
      <c r="J15" s="67"/>
      <c r="K15" s="68"/>
      <c r="L15" s="6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s="3" customFormat="1" ht="30" x14ac:dyDescent="0.2">
      <c r="A16" s="60">
        <v>10</v>
      </c>
      <c r="B16" s="61" t="s">
        <v>17</v>
      </c>
      <c r="C16" s="62" t="s">
        <v>6</v>
      </c>
      <c r="D16" s="63" t="s">
        <v>18</v>
      </c>
      <c r="E16" s="64">
        <v>1</v>
      </c>
      <c r="F16" s="64">
        <v>2</v>
      </c>
      <c r="G16" s="65">
        <v>42.8834105748073</v>
      </c>
      <c r="H16" s="66">
        <v>52.739939999999997</v>
      </c>
      <c r="I16" s="66">
        <v>42.878</v>
      </c>
      <c r="J16" s="67"/>
      <c r="K16" s="68"/>
      <c r="L16" s="6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s="3" customFormat="1" ht="30" x14ac:dyDescent="0.2">
      <c r="A17" s="60">
        <v>11</v>
      </c>
      <c r="B17" s="61" t="s">
        <v>19</v>
      </c>
      <c r="C17" s="62" t="s">
        <v>6</v>
      </c>
      <c r="D17" s="63" t="s">
        <v>20</v>
      </c>
      <c r="E17" s="64">
        <v>1</v>
      </c>
      <c r="F17" s="64">
        <v>1</v>
      </c>
      <c r="G17" s="65">
        <v>221.01450065477599</v>
      </c>
      <c r="H17" s="66">
        <v>271.84476000000001</v>
      </c>
      <c r="I17" s="66">
        <v>221.012</v>
      </c>
      <c r="J17" s="67"/>
      <c r="K17" s="68"/>
      <c r="L17" s="6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s="3" customFormat="1" ht="30" x14ac:dyDescent="0.2">
      <c r="A18" s="60">
        <v>12</v>
      </c>
      <c r="B18" s="61" t="s">
        <v>21</v>
      </c>
      <c r="C18" s="62" t="s">
        <v>6</v>
      </c>
      <c r="D18" s="63" t="s">
        <v>20</v>
      </c>
      <c r="E18" s="64">
        <v>1</v>
      </c>
      <c r="F18" s="64">
        <v>1</v>
      </c>
      <c r="G18" s="65">
        <v>207.81960509329701</v>
      </c>
      <c r="H18" s="66">
        <v>255.62228999999999</v>
      </c>
      <c r="I18" s="66">
        <v>207.82300000000001</v>
      </c>
      <c r="J18" s="67"/>
      <c r="K18" s="68"/>
      <c r="L18" s="6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s="3" customFormat="1" ht="30" x14ac:dyDescent="0.2">
      <c r="A19" s="60">
        <v>13</v>
      </c>
      <c r="B19" s="61" t="s">
        <v>22</v>
      </c>
      <c r="C19" s="62" t="s">
        <v>6</v>
      </c>
      <c r="D19" s="63" t="s">
        <v>20</v>
      </c>
      <c r="E19" s="64">
        <v>1</v>
      </c>
      <c r="F19" s="64">
        <v>2</v>
      </c>
      <c r="G19" s="65">
        <v>19.7923433422187</v>
      </c>
      <c r="H19" s="66">
        <v>24.34047</v>
      </c>
      <c r="I19" s="66">
        <v>19.789000000000001</v>
      </c>
      <c r="J19" s="67"/>
      <c r="K19" s="68"/>
      <c r="L19" s="6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s="3" customFormat="1" ht="30" x14ac:dyDescent="0.2">
      <c r="A20" s="60">
        <v>14</v>
      </c>
      <c r="B20" s="61" t="s">
        <v>23</v>
      </c>
      <c r="C20" s="62" t="s">
        <v>6</v>
      </c>
      <c r="D20" s="63" t="s">
        <v>20</v>
      </c>
      <c r="E20" s="64">
        <v>1</v>
      </c>
      <c r="F20" s="64">
        <v>2</v>
      </c>
      <c r="G20" s="65">
        <v>19.7923433422187</v>
      </c>
      <c r="H20" s="66">
        <v>24.34047</v>
      </c>
      <c r="I20" s="66">
        <v>19.789000000000001</v>
      </c>
      <c r="J20" s="67"/>
      <c r="K20" s="68"/>
      <c r="L20" s="6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s="3" customFormat="1" ht="30" x14ac:dyDescent="0.2">
      <c r="A21" s="60">
        <v>15</v>
      </c>
      <c r="B21" s="61" t="s">
        <v>24</v>
      </c>
      <c r="C21" s="62" t="s">
        <v>6</v>
      </c>
      <c r="D21" s="63" t="s">
        <v>20</v>
      </c>
      <c r="E21" s="64">
        <v>1</v>
      </c>
      <c r="F21" s="64">
        <v>1</v>
      </c>
      <c r="G21" s="65">
        <v>258.40003807896699</v>
      </c>
      <c r="H21" s="66">
        <v>317.83323000000001</v>
      </c>
      <c r="I21" s="66">
        <v>258.40100000000001</v>
      </c>
      <c r="J21" s="67"/>
      <c r="K21" s="68"/>
      <c r="L21" s="6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s="3" customFormat="1" ht="30" x14ac:dyDescent="0.2">
      <c r="A22" s="60">
        <v>16</v>
      </c>
      <c r="B22" s="61" t="s">
        <v>25</v>
      </c>
      <c r="C22" s="62" t="s">
        <v>6</v>
      </c>
      <c r="D22" s="63" t="s">
        <v>20</v>
      </c>
      <c r="E22" s="64">
        <v>1</v>
      </c>
      <c r="F22" s="64">
        <v>1</v>
      </c>
      <c r="G22" s="65">
        <v>8.2468097259244697</v>
      </c>
      <c r="H22" s="66">
        <v>10.147500000000001</v>
      </c>
      <c r="I22" s="66">
        <v>8.25</v>
      </c>
      <c r="J22" s="67"/>
      <c r="K22" s="68"/>
      <c r="L22" s="6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s="3" customFormat="1" ht="30" x14ac:dyDescent="0.2">
      <c r="A23" s="60">
        <v>17</v>
      </c>
      <c r="B23" s="61" t="s">
        <v>26</v>
      </c>
      <c r="C23" s="62" t="s">
        <v>6</v>
      </c>
      <c r="D23" s="63" t="s">
        <v>20</v>
      </c>
      <c r="E23" s="64">
        <v>1</v>
      </c>
      <c r="F23" s="64">
        <v>4</v>
      </c>
      <c r="G23" s="65">
        <v>7.6970224108628402</v>
      </c>
      <c r="H23" s="66">
        <v>9.4710000000000001</v>
      </c>
      <c r="I23" s="66">
        <v>7.7</v>
      </c>
      <c r="J23" s="67"/>
      <c r="K23" s="68"/>
      <c r="L23" s="6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s="3" customFormat="1" ht="30" x14ac:dyDescent="0.2">
      <c r="A24" s="60">
        <v>18</v>
      </c>
      <c r="B24" s="61" t="s">
        <v>27</v>
      </c>
      <c r="C24" s="62" t="s">
        <v>6</v>
      </c>
      <c r="D24" s="63" t="s">
        <v>20</v>
      </c>
      <c r="E24" s="64">
        <v>1</v>
      </c>
      <c r="F24" s="64">
        <v>2</v>
      </c>
      <c r="G24" s="65">
        <v>6.1576179286902697</v>
      </c>
      <c r="H24" s="66">
        <v>7.5768000000000004</v>
      </c>
      <c r="I24" s="66">
        <v>6.16</v>
      </c>
      <c r="J24" s="67"/>
      <c r="K24" s="68"/>
      <c r="L24" s="6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s="3" customFormat="1" x14ac:dyDescent="0.2">
      <c r="A25" s="60">
        <v>19</v>
      </c>
      <c r="B25" s="61" t="s">
        <v>28</v>
      </c>
      <c r="C25" s="62" t="s">
        <v>6</v>
      </c>
      <c r="D25" s="63" t="s">
        <v>29</v>
      </c>
      <c r="E25" s="64">
        <v>1</v>
      </c>
      <c r="F25" s="64">
        <v>1</v>
      </c>
      <c r="G25" s="65">
        <v>494.80858355546798</v>
      </c>
      <c r="H25" s="66">
        <v>608.61999000000003</v>
      </c>
      <c r="I25" s="66">
        <v>494.81299999999999</v>
      </c>
      <c r="J25" s="67"/>
      <c r="K25" s="68"/>
      <c r="L25" s="6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s="3" customFormat="1" x14ac:dyDescent="0.2">
      <c r="A26" s="60">
        <v>20</v>
      </c>
      <c r="B26" s="61" t="s">
        <v>30</v>
      </c>
      <c r="C26" s="62" t="s">
        <v>6</v>
      </c>
      <c r="D26" s="63" t="s">
        <v>31</v>
      </c>
      <c r="E26" s="64">
        <v>1</v>
      </c>
      <c r="F26" s="64">
        <v>1</v>
      </c>
      <c r="G26" s="65">
        <v>351.863881639444</v>
      </c>
      <c r="H26" s="66">
        <v>432.79764</v>
      </c>
      <c r="I26" s="66">
        <v>351.86799999999999</v>
      </c>
      <c r="J26" s="67"/>
      <c r="K26" s="68"/>
      <c r="L26" s="6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s="3" customFormat="1" x14ac:dyDescent="0.2">
      <c r="A27" s="60">
        <v>21</v>
      </c>
      <c r="B27" s="61" t="s">
        <v>32</v>
      </c>
      <c r="C27" s="62" t="s">
        <v>6</v>
      </c>
      <c r="D27" s="63" t="s">
        <v>33</v>
      </c>
      <c r="E27" s="64">
        <v>1</v>
      </c>
      <c r="F27" s="64">
        <v>1</v>
      </c>
      <c r="G27" s="65">
        <v>49.4808583555468</v>
      </c>
      <c r="H27" s="66">
        <v>60.857939999999999</v>
      </c>
      <c r="I27" s="66">
        <v>49.478000000000002</v>
      </c>
      <c r="J27" s="67"/>
      <c r="K27" s="68"/>
      <c r="L27" s="6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s="3" customFormat="1" x14ac:dyDescent="0.2">
      <c r="A28" s="60">
        <v>22</v>
      </c>
      <c r="B28" s="61" t="s">
        <v>34</v>
      </c>
      <c r="C28" s="62" t="s">
        <v>6</v>
      </c>
      <c r="D28" s="63" t="s">
        <v>35</v>
      </c>
      <c r="E28" s="64">
        <v>1</v>
      </c>
      <c r="F28" s="64">
        <v>1</v>
      </c>
      <c r="G28" s="65">
        <v>74.7710748483819</v>
      </c>
      <c r="H28" s="66">
        <v>91.963409999999996</v>
      </c>
      <c r="I28" s="66">
        <v>74.766999999999996</v>
      </c>
      <c r="J28" s="67"/>
      <c r="K28" s="68"/>
      <c r="L28" s="6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s="3" customFormat="1" x14ac:dyDescent="0.2">
      <c r="A29" s="60">
        <v>23</v>
      </c>
      <c r="B29" s="61" t="s">
        <v>36</v>
      </c>
      <c r="C29" s="62" t="s">
        <v>6</v>
      </c>
      <c r="D29" s="63" t="s">
        <v>35</v>
      </c>
      <c r="E29" s="64">
        <v>1</v>
      </c>
      <c r="F29" s="64">
        <v>2</v>
      </c>
      <c r="G29" s="65">
        <v>26.3897911229583</v>
      </c>
      <c r="H29" s="66">
        <v>32.458469999999998</v>
      </c>
      <c r="I29" s="66">
        <v>26.388999999999999</v>
      </c>
      <c r="J29" s="67"/>
      <c r="K29" s="68"/>
      <c r="L29" s="6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s="3" customFormat="1" ht="30" x14ac:dyDescent="0.2">
      <c r="A30" s="60">
        <v>24</v>
      </c>
      <c r="B30" s="61" t="s">
        <v>37</v>
      </c>
      <c r="C30" s="62" t="s">
        <v>6</v>
      </c>
      <c r="D30" s="63" t="s">
        <v>38</v>
      </c>
      <c r="E30" s="64">
        <v>1</v>
      </c>
      <c r="F30" s="64">
        <v>1</v>
      </c>
      <c r="G30" s="65">
        <v>71.4723509580121</v>
      </c>
      <c r="H30" s="66">
        <v>87.904409999999999</v>
      </c>
      <c r="I30" s="66">
        <v>71.466999999999999</v>
      </c>
      <c r="J30" s="67"/>
      <c r="K30" s="68"/>
      <c r="L30" s="6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s="3" customFormat="1" ht="30" x14ac:dyDescent="0.2">
      <c r="A31" s="60">
        <v>25</v>
      </c>
      <c r="B31" s="61" t="s">
        <v>39</v>
      </c>
      <c r="C31" s="62" t="s">
        <v>6</v>
      </c>
      <c r="D31" s="63" t="s">
        <v>16</v>
      </c>
      <c r="E31" s="64">
        <v>1</v>
      </c>
      <c r="F31" s="64">
        <v>1</v>
      </c>
      <c r="G31" s="65">
        <v>1594.38321367873</v>
      </c>
      <c r="H31" s="66">
        <v>1961.09232</v>
      </c>
      <c r="I31" s="66">
        <v>1594.384</v>
      </c>
      <c r="J31" s="67"/>
      <c r="K31" s="68"/>
      <c r="L31" s="6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s="3" customFormat="1" ht="30" x14ac:dyDescent="0.2">
      <c r="A32" s="60">
        <v>26</v>
      </c>
      <c r="B32" s="61" t="s">
        <v>40</v>
      </c>
      <c r="C32" s="62" t="s">
        <v>6</v>
      </c>
      <c r="D32" s="63" t="s">
        <v>20</v>
      </c>
      <c r="E32" s="64">
        <v>1</v>
      </c>
      <c r="F32" s="64">
        <v>1</v>
      </c>
      <c r="G32" s="65">
        <v>307.880896434514</v>
      </c>
      <c r="H32" s="66">
        <v>378.69117</v>
      </c>
      <c r="I32" s="66">
        <v>307.87900000000002</v>
      </c>
      <c r="J32" s="67"/>
      <c r="K32" s="68"/>
      <c r="L32" s="6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s="3" customFormat="1" ht="30" x14ac:dyDescent="0.2">
      <c r="A33" s="60">
        <v>27</v>
      </c>
      <c r="B33" s="61" t="s">
        <v>41</v>
      </c>
      <c r="C33" s="62" t="s">
        <v>6</v>
      </c>
      <c r="D33" s="63" t="s">
        <v>20</v>
      </c>
      <c r="E33" s="64">
        <v>1</v>
      </c>
      <c r="F33" s="64">
        <v>1</v>
      </c>
      <c r="G33" s="65">
        <v>324.37451588636299</v>
      </c>
      <c r="H33" s="66">
        <v>398.98617000000002</v>
      </c>
      <c r="I33" s="66">
        <v>324.37900000000002</v>
      </c>
      <c r="J33" s="67"/>
      <c r="K33" s="68"/>
      <c r="L33" s="6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s="3" customFormat="1" x14ac:dyDescent="0.2">
      <c r="A34" s="60">
        <v>28</v>
      </c>
      <c r="B34" s="61" t="s">
        <v>42</v>
      </c>
      <c r="C34" s="62" t="s">
        <v>6</v>
      </c>
      <c r="D34" s="63" t="s">
        <v>35</v>
      </c>
      <c r="E34" s="64">
        <v>1</v>
      </c>
      <c r="F34" s="64">
        <v>1</v>
      </c>
      <c r="G34" s="65">
        <v>263.89791122958297</v>
      </c>
      <c r="H34" s="66">
        <v>324.59823</v>
      </c>
      <c r="I34" s="66">
        <v>263.90100000000001</v>
      </c>
      <c r="J34" s="67"/>
      <c r="K34" s="68"/>
      <c r="L34" s="6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s="3" customFormat="1" x14ac:dyDescent="0.2">
      <c r="A35" s="60">
        <v>29</v>
      </c>
      <c r="B35" s="61" t="s">
        <v>43</v>
      </c>
      <c r="C35" s="62" t="s">
        <v>6</v>
      </c>
      <c r="D35" s="63" t="s">
        <v>44</v>
      </c>
      <c r="E35" s="64">
        <v>1</v>
      </c>
      <c r="F35" s="64">
        <v>1</v>
      </c>
      <c r="G35" s="65">
        <v>52.7795822459166</v>
      </c>
      <c r="H35" s="66">
        <v>64.916939999999997</v>
      </c>
      <c r="I35" s="66">
        <v>52.777999999999999</v>
      </c>
      <c r="J35" s="67"/>
      <c r="K35" s="68"/>
      <c r="L35" s="6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s="3" customFormat="1" x14ac:dyDescent="0.2">
      <c r="A36" s="60">
        <v>30</v>
      </c>
      <c r="B36" s="61" t="s">
        <v>45</v>
      </c>
      <c r="C36" s="62" t="s">
        <v>6</v>
      </c>
      <c r="D36" s="63" t="s">
        <v>46</v>
      </c>
      <c r="E36" s="64">
        <v>1</v>
      </c>
      <c r="F36" s="64">
        <v>1</v>
      </c>
      <c r="G36" s="65">
        <v>52.7795822459166</v>
      </c>
      <c r="H36" s="66">
        <v>64.916939999999997</v>
      </c>
      <c r="I36" s="66">
        <v>52.777999999999999</v>
      </c>
      <c r="J36" s="67"/>
      <c r="K36" s="68"/>
      <c r="L36" s="6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s="3" customFormat="1" x14ac:dyDescent="0.2">
      <c r="A37" s="60">
        <v>31</v>
      </c>
      <c r="B37" s="61" t="s">
        <v>47</v>
      </c>
      <c r="C37" s="62" t="s">
        <v>6</v>
      </c>
      <c r="D37" s="63" t="s">
        <v>48</v>
      </c>
      <c r="E37" s="64">
        <v>1</v>
      </c>
      <c r="F37" s="64">
        <v>2</v>
      </c>
      <c r="G37" s="65">
        <v>74.7710748483819</v>
      </c>
      <c r="H37" s="66">
        <v>91.963409999999996</v>
      </c>
      <c r="I37" s="66">
        <v>74.766999999999996</v>
      </c>
      <c r="J37" s="67"/>
      <c r="K37" s="68"/>
      <c r="L37" s="6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s="3" customFormat="1" x14ac:dyDescent="0.2">
      <c r="A38" s="60">
        <v>32</v>
      </c>
      <c r="B38" s="61" t="s">
        <v>49</v>
      </c>
      <c r="C38" s="62" t="s">
        <v>6</v>
      </c>
      <c r="D38" s="63" t="s">
        <v>50</v>
      </c>
      <c r="E38" s="64">
        <v>1</v>
      </c>
      <c r="F38" s="64">
        <v>1</v>
      </c>
      <c r="G38" s="65">
        <v>35.1863881639444</v>
      </c>
      <c r="H38" s="66">
        <v>43.282470000000004</v>
      </c>
      <c r="I38" s="66">
        <v>35.189</v>
      </c>
      <c r="J38" s="67"/>
      <c r="K38" s="68"/>
      <c r="L38" s="6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s="3" customFormat="1" x14ac:dyDescent="0.2">
      <c r="A39" s="60">
        <v>33</v>
      </c>
      <c r="B39" s="61" t="s">
        <v>51</v>
      </c>
      <c r="C39" s="62" t="s">
        <v>6</v>
      </c>
      <c r="D39" s="63" t="s">
        <v>52</v>
      </c>
      <c r="E39" s="64">
        <v>1</v>
      </c>
      <c r="F39" s="64">
        <v>1</v>
      </c>
      <c r="G39" s="65">
        <v>23.0910672325885</v>
      </c>
      <c r="H39" s="66">
        <v>28.399470000000001</v>
      </c>
      <c r="I39" s="66">
        <v>23.088999999999999</v>
      </c>
      <c r="J39" s="67"/>
      <c r="K39" s="68"/>
      <c r="L39" s="6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s="3" customFormat="1" x14ac:dyDescent="0.2">
      <c r="A40" s="60">
        <v>34</v>
      </c>
      <c r="B40" s="61" t="s">
        <v>53</v>
      </c>
      <c r="C40" s="62" t="s">
        <v>6</v>
      </c>
      <c r="D40" s="63" t="s">
        <v>54</v>
      </c>
      <c r="E40" s="64">
        <v>1</v>
      </c>
      <c r="F40" s="64">
        <v>1</v>
      </c>
      <c r="G40" s="65">
        <v>39.5846866844375</v>
      </c>
      <c r="H40" s="66">
        <v>48.694470000000003</v>
      </c>
      <c r="I40" s="66">
        <v>39.588999999999999</v>
      </c>
      <c r="J40" s="67"/>
      <c r="K40" s="68"/>
      <c r="L40" s="6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s="3" customFormat="1" x14ac:dyDescent="0.2">
      <c r="A41" s="60">
        <v>35</v>
      </c>
      <c r="B41" s="61" t="s">
        <v>8</v>
      </c>
      <c r="C41" s="62" t="s">
        <v>6</v>
      </c>
      <c r="D41" s="63" t="s">
        <v>5</v>
      </c>
      <c r="E41" s="64">
        <v>1</v>
      </c>
      <c r="F41" s="64">
        <v>1</v>
      </c>
      <c r="G41" s="65">
        <v>90.1651196701076</v>
      </c>
      <c r="H41" s="66">
        <v>110.90541</v>
      </c>
      <c r="I41" s="66">
        <v>90.167000000000002</v>
      </c>
      <c r="J41" s="67"/>
      <c r="K41" s="68"/>
      <c r="L41" s="6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 s="3" customFormat="1" x14ac:dyDescent="0.2">
      <c r="A42" s="60">
        <v>36</v>
      </c>
      <c r="B42" s="61" t="s">
        <v>55</v>
      </c>
      <c r="C42" s="62" t="s">
        <v>4</v>
      </c>
      <c r="D42" s="63"/>
      <c r="E42" s="64">
        <v>1</v>
      </c>
      <c r="F42" s="64">
        <v>1</v>
      </c>
      <c r="G42" s="65">
        <v>70.372776327888801</v>
      </c>
      <c r="H42" s="66">
        <v>86.564940000000007</v>
      </c>
      <c r="I42" s="66">
        <v>70.378</v>
      </c>
      <c r="J42" s="67"/>
      <c r="K42" s="68"/>
      <c r="L42" s="6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 s="3" customFormat="1" x14ac:dyDescent="0.2">
      <c r="A43" s="60">
        <v>37</v>
      </c>
      <c r="B43" s="61" t="s">
        <v>58</v>
      </c>
      <c r="C43" s="62" t="s">
        <v>4</v>
      </c>
      <c r="D43" s="63"/>
      <c r="E43" s="64">
        <v>1</v>
      </c>
      <c r="F43" s="64">
        <v>1</v>
      </c>
      <c r="G43" s="65">
        <v>1011.6086597134</v>
      </c>
      <c r="H43" s="66">
        <v>1244.2729200000001</v>
      </c>
      <c r="I43" s="66">
        <v>1011.604</v>
      </c>
      <c r="J43" s="67"/>
      <c r="K43" s="68"/>
      <c r="L43" s="6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s="3" customFormat="1" x14ac:dyDescent="0.2">
      <c r="A44" s="60">
        <v>38</v>
      </c>
      <c r="B44" s="61" t="s">
        <v>59</v>
      </c>
      <c r="C44" s="62" t="s">
        <v>4</v>
      </c>
      <c r="D44" s="63"/>
      <c r="E44" s="64">
        <v>1</v>
      </c>
      <c r="F44" s="64">
        <v>1</v>
      </c>
      <c r="G44" s="65">
        <v>323.71477110828903</v>
      </c>
      <c r="H44" s="66">
        <v>398.17437000000001</v>
      </c>
      <c r="I44" s="66">
        <v>323.71899999999999</v>
      </c>
      <c r="J44" s="67"/>
      <c r="K44" s="68"/>
      <c r="L44" s="6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s="3" customFormat="1" x14ac:dyDescent="0.2">
      <c r="A45" s="60">
        <v>39</v>
      </c>
      <c r="B45" s="61" t="s">
        <v>60</v>
      </c>
      <c r="C45" s="62" t="s">
        <v>4</v>
      </c>
      <c r="D45" s="63"/>
      <c r="E45" s="64">
        <v>1</v>
      </c>
      <c r="F45" s="64">
        <v>1</v>
      </c>
      <c r="G45" s="65">
        <v>70.372776327888801</v>
      </c>
      <c r="H45" s="66">
        <v>86.564940000000007</v>
      </c>
      <c r="I45" s="66">
        <v>70.378</v>
      </c>
      <c r="J45" s="67"/>
      <c r="K45" s="68"/>
      <c r="L45" s="6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s="3" customFormat="1" x14ac:dyDescent="0.2">
      <c r="A46" s="60">
        <v>40</v>
      </c>
      <c r="B46" s="61" t="s">
        <v>61</v>
      </c>
      <c r="C46" s="62" t="s">
        <v>4</v>
      </c>
      <c r="D46" s="63"/>
      <c r="E46" s="64">
        <v>1</v>
      </c>
      <c r="F46" s="64">
        <v>1</v>
      </c>
      <c r="G46" s="65">
        <v>140.745552655778</v>
      </c>
      <c r="H46" s="66">
        <v>173.11635000000001</v>
      </c>
      <c r="I46" s="66">
        <v>140.745</v>
      </c>
      <c r="J46" s="67"/>
      <c r="K46" s="68"/>
      <c r="L46" s="6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s="3" customFormat="1" x14ac:dyDescent="0.2">
      <c r="A47" s="60">
        <v>41</v>
      </c>
      <c r="B47" s="61" t="s">
        <v>62</v>
      </c>
      <c r="C47" s="62" t="s">
        <v>4</v>
      </c>
      <c r="D47" s="63"/>
      <c r="E47" s="64">
        <v>1</v>
      </c>
      <c r="F47" s="64">
        <v>1</v>
      </c>
      <c r="G47" s="65">
        <v>70.372776327888801</v>
      </c>
      <c r="H47" s="66">
        <v>86.564940000000007</v>
      </c>
      <c r="I47" s="66">
        <v>70.378</v>
      </c>
      <c r="J47" s="67"/>
      <c r="K47" s="68"/>
      <c r="L47" s="6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 s="3" customFormat="1" ht="30" x14ac:dyDescent="0.2">
      <c r="A48" s="60">
        <v>42</v>
      </c>
      <c r="B48" s="61" t="s">
        <v>63</v>
      </c>
      <c r="C48" s="62" t="s">
        <v>4</v>
      </c>
      <c r="D48" s="63"/>
      <c r="E48" s="64">
        <v>1</v>
      </c>
      <c r="F48" s="64">
        <v>1</v>
      </c>
      <c r="G48" s="65">
        <v>35.1863881639444</v>
      </c>
      <c r="H48" s="66">
        <v>43.282470000000004</v>
      </c>
      <c r="I48" s="66">
        <v>35.189</v>
      </c>
      <c r="J48" s="67"/>
      <c r="K48" s="68"/>
      <c r="L48" s="6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 s="3" customFormat="1" x14ac:dyDescent="0.2">
      <c r="A49" s="60">
        <v>43</v>
      </c>
      <c r="B49" s="61" t="s">
        <v>64</v>
      </c>
      <c r="C49" s="62" t="s">
        <v>4</v>
      </c>
      <c r="D49" s="63"/>
      <c r="E49" s="64">
        <v>1</v>
      </c>
      <c r="F49" s="64">
        <v>1</v>
      </c>
      <c r="G49" s="65">
        <v>79.169373368875</v>
      </c>
      <c r="H49" s="66">
        <v>97.375410000000002</v>
      </c>
      <c r="I49" s="66">
        <v>79.167000000000002</v>
      </c>
      <c r="J49" s="67"/>
      <c r="K49" s="68"/>
      <c r="L49" s="6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 s="3" customFormat="1" x14ac:dyDescent="0.2">
      <c r="A50" s="60">
        <v>44</v>
      </c>
      <c r="B50" s="61" t="s">
        <v>65</v>
      </c>
      <c r="C50" s="62" t="s">
        <v>4</v>
      </c>
      <c r="D50" s="63"/>
      <c r="E50" s="64">
        <v>1</v>
      </c>
      <c r="F50" s="64">
        <v>1</v>
      </c>
      <c r="G50" s="65">
        <v>149.542149696764</v>
      </c>
      <c r="H50" s="66">
        <v>183.94035</v>
      </c>
      <c r="I50" s="66">
        <v>149.54499999999999</v>
      </c>
      <c r="J50" s="67"/>
      <c r="K50" s="68"/>
      <c r="L50" s="6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 s="3" customFormat="1" x14ac:dyDescent="0.2">
      <c r="A51" s="60">
        <v>45</v>
      </c>
      <c r="B51" s="61" t="s">
        <v>66</v>
      </c>
      <c r="C51" s="62" t="s">
        <v>4</v>
      </c>
      <c r="D51" s="63"/>
      <c r="E51" s="64">
        <v>5</v>
      </c>
      <c r="F51" s="64">
        <v>20</v>
      </c>
      <c r="G51" s="65">
        <v>8.9065545039984304</v>
      </c>
      <c r="H51" s="66">
        <v>10.959300000000001</v>
      </c>
      <c r="I51" s="66">
        <v>8.91</v>
      </c>
      <c r="J51" s="67"/>
      <c r="K51" s="68"/>
      <c r="L51" s="6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 s="3" customFormat="1" x14ac:dyDescent="0.2">
      <c r="A52" s="60">
        <v>46</v>
      </c>
      <c r="B52" s="61" t="s">
        <v>67</v>
      </c>
      <c r="C52" s="62" t="s">
        <v>4</v>
      </c>
      <c r="D52" s="63"/>
      <c r="E52" s="64">
        <v>5</v>
      </c>
      <c r="F52" s="64">
        <v>20</v>
      </c>
      <c r="G52" s="65">
        <v>8.9065545039984304</v>
      </c>
      <c r="H52" s="66">
        <v>10.959300000000001</v>
      </c>
      <c r="I52" s="66">
        <v>8.91</v>
      </c>
      <c r="J52" s="67"/>
      <c r="K52" s="68"/>
      <c r="L52" s="6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s="3" customFormat="1" x14ac:dyDescent="0.2">
      <c r="A53" s="60">
        <v>47</v>
      </c>
      <c r="B53" s="61" t="s">
        <v>68</v>
      </c>
      <c r="C53" s="62" t="s">
        <v>4</v>
      </c>
      <c r="D53" s="63"/>
      <c r="E53" s="64">
        <v>1</v>
      </c>
      <c r="F53" s="64">
        <v>20</v>
      </c>
      <c r="G53" s="65">
        <v>21.8027261751078</v>
      </c>
      <c r="H53" s="66">
        <v>26.816459999999999</v>
      </c>
      <c r="I53" s="66">
        <v>21.802</v>
      </c>
      <c r="J53" s="67"/>
      <c r="K53" s="68"/>
      <c r="L53" s="6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 s="3" customFormat="1" x14ac:dyDescent="0.2">
      <c r="A54" s="60">
        <v>48</v>
      </c>
      <c r="B54" s="61" t="s">
        <v>75</v>
      </c>
      <c r="C54" s="62" t="s">
        <v>4</v>
      </c>
      <c r="D54" s="63"/>
      <c r="E54" s="64">
        <v>1</v>
      </c>
      <c r="F54" s="64">
        <v>1</v>
      </c>
      <c r="G54" s="65">
        <v>35.1863881639444</v>
      </c>
      <c r="H54" s="66">
        <v>43.282470000000004</v>
      </c>
      <c r="I54" s="66">
        <v>35.189</v>
      </c>
      <c r="J54" s="67"/>
      <c r="K54" s="68"/>
      <c r="L54" s="6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 s="3" customFormat="1" x14ac:dyDescent="0.2">
      <c r="A55" s="60">
        <v>49</v>
      </c>
      <c r="B55" s="61" t="s">
        <v>76</v>
      </c>
      <c r="C55" s="62" t="s">
        <v>4</v>
      </c>
      <c r="D55" s="63"/>
      <c r="E55" s="64">
        <v>1</v>
      </c>
      <c r="F55" s="64">
        <v>1</v>
      </c>
      <c r="G55" s="65">
        <v>92.3642689303541</v>
      </c>
      <c r="H55" s="66">
        <v>113.61141000000001</v>
      </c>
      <c r="I55" s="66">
        <v>92.367000000000004</v>
      </c>
      <c r="J55" s="67"/>
      <c r="K55" s="68"/>
      <c r="L55" s="6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 s="3" customFormat="1" x14ac:dyDescent="0.2">
      <c r="A56" s="60">
        <v>50</v>
      </c>
      <c r="B56" s="61" t="s">
        <v>77</v>
      </c>
      <c r="C56" s="62" t="s">
        <v>4</v>
      </c>
      <c r="D56" s="63"/>
      <c r="E56" s="64">
        <v>1</v>
      </c>
      <c r="F56" s="64">
        <v>1</v>
      </c>
      <c r="G56" s="65">
        <v>135.24767950516099</v>
      </c>
      <c r="H56" s="66">
        <v>166.35135</v>
      </c>
      <c r="I56" s="66">
        <v>135.245</v>
      </c>
      <c r="J56" s="67"/>
      <c r="K56" s="68"/>
      <c r="L56" s="6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s="3" customFormat="1" x14ac:dyDescent="0.2">
      <c r="A57" s="60">
        <v>51</v>
      </c>
      <c r="B57" s="61" t="s">
        <v>78</v>
      </c>
      <c r="C57" s="62" t="s">
        <v>4</v>
      </c>
      <c r="D57" s="63"/>
      <c r="E57" s="64">
        <v>1</v>
      </c>
      <c r="F57" s="64">
        <v>1</v>
      </c>
      <c r="G57" s="65">
        <v>255.101314188597</v>
      </c>
      <c r="H57" s="66">
        <v>313.77422999999999</v>
      </c>
      <c r="I57" s="66">
        <v>255.101</v>
      </c>
      <c r="J57" s="67"/>
      <c r="K57" s="68"/>
      <c r="L57" s="6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s="3" customFormat="1" x14ac:dyDescent="0.2">
      <c r="A58" s="60">
        <v>52</v>
      </c>
      <c r="B58" s="61" t="s">
        <v>79</v>
      </c>
      <c r="C58" s="62" t="s">
        <v>4</v>
      </c>
      <c r="D58" s="63"/>
      <c r="E58" s="64">
        <v>1</v>
      </c>
      <c r="F58" s="64">
        <v>1</v>
      </c>
      <c r="G58" s="65">
        <v>230.910672325885</v>
      </c>
      <c r="H58" s="66">
        <v>284.02175999999997</v>
      </c>
      <c r="I58" s="66">
        <v>230.91200000000001</v>
      </c>
      <c r="J58" s="67"/>
      <c r="K58" s="68"/>
      <c r="L58" s="6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s="3" customFormat="1" x14ac:dyDescent="0.2">
      <c r="A59" s="60">
        <v>53</v>
      </c>
      <c r="B59" s="61" t="s">
        <v>80</v>
      </c>
      <c r="C59" s="62" t="s">
        <v>4</v>
      </c>
      <c r="D59" s="63"/>
      <c r="E59" s="64">
        <v>1</v>
      </c>
      <c r="F59" s="64">
        <v>1</v>
      </c>
      <c r="G59" s="65">
        <v>203.42130657280401</v>
      </c>
      <c r="H59" s="66">
        <v>250.21028999999999</v>
      </c>
      <c r="I59" s="66">
        <v>203.423</v>
      </c>
      <c r="J59" s="67"/>
      <c r="K59" s="68"/>
      <c r="L59" s="6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s="3" customFormat="1" x14ac:dyDescent="0.2">
      <c r="A60" s="60">
        <v>54</v>
      </c>
      <c r="B60" s="61" t="s">
        <v>81</v>
      </c>
      <c r="C60" s="62" t="s">
        <v>4</v>
      </c>
      <c r="D60" s="63"/>
      <c r="E60" s="64">
        <v>1</v>
      </c>
      <c r="F60" s="64">
        <v>1</v>
      </c>
      <c r="G60" s="65">
        <v>360.66047868043</v>
      </c>
      <c r="H60" s="66">
        <v>443.60811000000001</v>
      </c>
      <c r="I60" s="66">
        <v>360.65699999999998</v>
      </c>
      <c r="J60" s="67"/>
      <c r="K60" s="68"/>
      <c r="L60" s="6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 s="3" customFormat="1" ht="30" x14ac:dyDescent="0.2">
      <c r="A61" s="60">
        <v>55</v>
      </c>
      <c r="B61" s="61" t="s">
        <v>82</v>
      </c>
      <c r="C61" s="62" t="s">
        <v>4</v>
      </c>
      <c r="D61" s="63"/>
      <c r="E61" s="64">
        <v>1</v>
      </c>
      <c r="F61" s="64">
        <v>1</v>
      </c>
      <c r="G61" s="65">
        <v>127.550657094299</v>
      </c>
      <c r="H61" s="66">
        <v>156.89388</v>
      </c>
      <c r="I61" s="66">
        <v>127.556</v>
      </c>
      <c r="J61" s="67"/>
      <c r="K61" s="68"/>
      <c r="L61" s="6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 s="3" customFormat="1" x14ac:dyDescent="0.2">
      <c r="A62" s="60">
        <v>56</v>
      </c>
      <c r="B62" s="61" t="s">
        <v>83</v>
      </c>
      <c r="C62" s="62" t="s">
        <v>4</v>
      </c>
      <c r="D62" s="63"/>
      <c r="E62" s="64">
        <v>1</v>
      </c>
      <c r="F62" s="64">
        <v>1</v>
      </c>
      <c r="G62" s="65">
        <v>230.910672325885</v>
      </c>
      <c r="H62" s="66">
        <v>284.02175999999997</v>
      </c>
      <c r="I62" s="66">
        <v>230.91200000000001</v>
      </c>
      <c r="J62" s="67"/>
      <c r="K62" s="68"/>
      <c r="L62" s="6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 s="3" customFormat="1" x14ac:dyDescent="0.2">
      <c r="A63" s="60">
        <v>57</v>
      </c>
      <c r="B63" s="61" t="s">
        <v>84</v>
      </c>
      <c r="C63" s="62" t="s">
        <v>4</v>
      </c>
      <c r="D63" s="63"/>
      <c r="E63" s="64">
        <v>1</v>
      </c>
      <c r="F63" s="64">
        <v>1</v>
      </c>
      <c r="G63" s="65">
        <v>236.40854547650201</v>
      </c>
      <c r="H63" s="66">
        <v>290.78676000000002</v>
      </c>
      <c r="I63" s="66">
        <v>236.41200000000001</v>
      </c>
      <c r="J63" s="67"/>
      <c r="K63" s="68"/>
      <c r="L63" s="6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 s="3" customFormat="1" x14ac:dyDescent="0.2">
      <c r="A64" s="60">
        <v>58</v>
      </c>
      <c r="B64" s="61" t="s">
        <v>85</v>
      </c>
      <c r="C64" s="62" t="s">
        <v>4</v>
      </c>
      <c r="D64" s="63"/>
      <c r="E64" s="64">
        <v>1</v>
      </c>
      <c r="F64" s="64">
        <v>1</v>
      </c>
      <c r="G64" s="65">
        <v>360.66047868043</v>
      </c>
      <c r="H64" s="66">
        <v>443.60811000000001</v>
      </c>
      <c r="I64" s="66">
        <v>360.65699999999998</v>
      </c>
      <c r="J64" s="67"/>
      <c r="K64" s="68"/>
      <c r="L64" s="6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 s="3" customFormat="1" x14ac:dyDescent="0.2">
      <c r="A65" s="60">
        <v>59</v>
      </c>
      <c r="B65" s="61" t="s">
        <v>86</v>
      </c>
      <c r="C65" s="62" t="s">
        <v>4</v>
      </c>
      <c r="D65" s="63"/>
      <c r="E65" s="64">
        <v>1</v>
      </c>
      <c r="F65" s="64">
        <v>1</v>
      </c>
      <c r="G65" s="65">
        <v>41.783835944684</v>
      </c>
      <c r="H65" s="66">
        <v>51.400469999999999</v>
      </c>
      <c r="I65" s="66">
        <v>41.789000000000001</v>
      </c>
      <c r="J65" s="67"/>
      <c r="K65" s="68"/>
      <c r="L65" s="6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 s="3" customFormat="1" x14ac:dyDescent="0.2">
      <c r="A66" s="60">
        <v>60</v>
      </c>
      <c r="B66" s="61" t="s">
        <v>87</v>
      </c>
      <c r="C66" s="62" t="s">
        <v>4</v>
      </c>
      <c r="D66" s="63"/>
      <c r="E66" s="64">
        <v>1</v>
      </c>
      <c r="F66" s="64">
        <v>1</v>
      </c>
      <c r="G66" s="65">
        <v>159.43832136787299</v>
      </c>
      <c r="H66" s="66">
        <v>164.86304999999999</v>
      </c>
      <c r="I66" s="66">
        <v>134.035</v>
      </c>
      <c r="J66" s="67"/>
      <c r="K66" s="68"/>
      <c r="L66" s="6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 s="3" customFormat="1" x14ac:dyDescent="0.2">
      <c r="A67" s="60">
        <v>61</v>
      </c>
      <c r="B67" s="61" t="s">
        <v>88</v>
      </c>
      <c r="C67" s="62" t="s">
        <v>4</v>
      </c>
      <c r="D67" s="63"/>
      <c r="E67" s="64">
        <v>1</v>
      </c>
      <c r="F67" s="64">
        <v>1</v>
      </c>
      <c r="G67" s="65">
        <v>317.77706810562302</v>
      </c>
      <c r="H67" s="66">
        <v>494.60268000000002</v>
      </c>
      <c r="I67" s="66">
        <v>402.11599999999999</v>
      </c>
      <c r="J67" s="67"/>
      <c r="K67" s="68"/>
      <c r="L67" s="6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 s="3" customFormat="1" x14ac:dyDescent="0.2">
      <c r="A68" s="60">
        <v>62</v>
      </c>
      <c r="B68" s="61" t="s">
        <v>89</v>
      </c>
      <c r="C68" s="62" t="s">
        <v>4</v>
      </c>
      <c r="D68" s="63"/>
      <c r="E68" s="64">
        <v>1</v>
      </c>
      <c r="F68" s="64">
        <v>1</v>
      </c>
      <c r="G68" s="65">
        <v>7.6970224108628402</v>
      </c>
      <c r="H68" s="66">
        <v>9.4710000000000001</v>
      </c>
      <c r="I68" s="66">
        <v>7.7</v>
      </c>
      <c r="J68" s="67"/>
      <c r="K68" s="68"/>
      <c r="L68" s="6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s="3" customFormat="1" x14ac:dyDescent="0.2">
      <c r="A69" s="60">
        <v>63</v>
      </c>
      <c r="B69" s="61" t="s">
        <v>90</v>
      </c>
      <c r="C69" s="62" t="s">
        <v>4</v>
      </c>
      <c r="D69" s="63"/>
      <c r="E69" s="64">
        <v>1</v>
      </c>
      <c r="F69" s="64">
        <v>1</v>
      </c>
      <c r="G69" s="65">
        <v>2.7489365753081598</v>
      </c>
      <c r="H69" s="66">
        <v>3.3824999999999998</v>
      </c>
      <c r="I69" s="66">
        <v>2.75</v>
      </c>
      <c r="J69" s="67"/>
      <c r="K69" s="68"/>
      <c r="L69" s="6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 s="3" customFormat="1" x14ac:dyDescent="0.2">
      <c r="A70" s="60">
        <v>64</v>
      </c>
      <c r="B70" s="61" t="s">
        <v>51</v>
      </c>
      <c r="C70" s="62" t="s">
        <v>4</v>
      </c>
      <c r="D70" s="63"/>
      <c r="E70" s="64">
        <v>1</v>
      </c>
      <c r="F70" s="64">
        <v>1</v>
      </c>
      <c r="G70" s="65">
        <v>23.0910672325885</v>
      </c>
      <c r="H70" s="66">
        <v>28.399470000000001</v>
      </c>
      <c r="I70" s="66">
        <v>23.088999999999999</v>
      </c>
      <c r="J70" s="67"/>
      <c r="K70" s="68"/>
      <c r="L70" s="6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s="3" customFormat="1" x14ac:dyDescent="0.2">
      <c r="A71" s="60">
        <v>65</v>
      </c>
      <c r="B71" s="61" t="s">
        <v>91</v>
      </c>
      <c r="C71" s="62" t="s">
        <v>4</v>
      </c>
      <c r="D71" s="63"/>
      <c r="E71" s="64">
        <v>1</v>
      </c>
      <c r="F71" s="64">
        <v>1</v>
      </c>
      <c r="G71" s="65">
        <v>63.7753285471493</v>
      </c>
      <c r="H71" s="66">
        <v>78.446939999999998</v>
      </c>
      <c r="I71" s="66">
        <v>63.777999999999999</v>
      </c>
      <c r="J71" s="67"/>
      <c r="K71" s="68"/>
      <c r="L71" s="6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 s="3" customFormat="1" x14ac:dyDescent="0.2">
      <c r="A72" s="60">
        <v>66</v>
      </c>
      <c r="B72" s="61" t="s">
        <v>92</v>
      </c>
      <c r="C72" s="62" t="s">
        <v>4</v>
      </c>
      <c r="D72" s="63"/>
      <c r="E72" s="64">
        <v>1</v>
      </c>
      <c r="F72" s="64">
        <v>1</v>
      </c>
      <c r="G72" s="65">
        <v>74.7710748483819</v>
      </c>
      <c r="H72" s="66">
        <v>91.963409999999996</v>
      </c>
      <c r="I72" s="66">
        <v>74.766999999999996</v>
      </c>
      <c r="J72" s="67"/>
      <c r="K72" s="68"/>
      <c r="L72" s="6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 s="3" customFormat="1" x14ac:dyDescent="0.2">
      <c r="A73" s="60">
        <v>67</v>
      </c>
      <c r="B73" s="61" t="s">
        <v>93</v>
      </c>
      <c r="C73" s="62" t="s">
        <v>4</v>
      </c>
      <c r="D73" s="63"/>
      <c r="E73" s="64">
        <v>1</v>
      </c>
      <c r="F73" s="64">
        <v>1</v>
      </c>
      <c r="G73" s="65">
        <v>39.5846866844375</v>
      </c>
      <c r="H73" s="66">
        <v>48.694470000000003</v>
      </c>
      <c r="I73" s="66">
        <v>39.588999999999999</v>
      </c>
      <c r="J73" s="67"/>
      <c r="K73" s="68"/>
      <c r="L73" s="6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 s="3" customFormat="1" x14ac:dyDescent="0.2">
      <c r="A74" s="60">
        <v>68</v>
      </c>
      <c r="B74" s="61" t="s">
        <v>94</v>
      </c>
      <c r="C74" s="62" t="s">
        <v>4</v>
      </c>
      <c r="D74" s="63"/>
      <c r="E74" s="64">
        <v>1</v>
      </c>
      <c r="F74" s="64">
        <v>1</v>
      </c>
      <c r="G74" s="65">
        <v>46.1821344651771</v>
      </c>
      <c r="H74" s="66">
        <v>56.798940000000002</v>
      </c>
      <c r="I74" s="66">
        <v>46.177999999999997</v>
      </c>
      <c r="J74" s="67"/>
      <c r="K74" s="68"/>
      <c r="L74" s="6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 s="3" customFormat="1" x14ac:dyDescent="0.2">
      <c r="A75" s="60">
        <v>69</v>
      </c>
      <c r="B75" s="61" t="s">
        <v>95</v>
      </c>
      <c r="C75" s="62" t="s">
        <v>4</v>
      </c>
      <c r="D75" s="63"/>
      <c r="E75" s="64">
        <v>1</v>
      </c>
      <c r="F75" s="64">
        <v>1</v>
      </c>
      <c r="G75" s="65">
        <v>38.4851120543142</v>
      </c>
      <c r="H75" s="66">
        <v>47.341470000000001</v>
      </c>
      <c r="I75" s="66">
        <v>38.488999999999997</v>
      </c>
      <c r="J75" s="67"/>
      <c r="K75" s="68"/>
      <c r="L75" s="6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 s="3" customFormat="1" x14ac:dyDescent="0.2">
      <c r="A76" s="60">
        <v>70</v>
      </c>
      <c r="B76" s="61" t="s">
        <v>96</v>
      </c>
      <c r="C76" s="62" t="s">
        <v>4</v>
      </c>
      <c r="D76" s="63"/>
      <c r="E76" s="64">
        <v>1</v>
      </c>
      <c r="F76" s="64">
        <v>1</v>
      </c>
      <c r="G76" s="65">
        <v>59.3770300266562</v>
      </c>
      <c r="H76" s="66">
        <v>73.034940000000006</v>
      </c>
      <c r="I76" s="66">
        <v>59.378</v>
      </c>
      <c r="J76" s="67"/>
      <c r="K76" s="68"/>
      <c r="L76" s="6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 s="3" customFormat="1" x14ac:dyDescent="0.2">
      <c r="A77" s="60">
        <v>71</v>
      </c>
      <c r="B77" s="61" t="s">
        <v>97</v>
      </c>
      <c r="C77" s="62" t="s">
        <v>4</v>
      </c>
      <c r="D77" s="63"/>
      <c r="E77" s="64">
        <v>1</v>
      </c>
      <c r="F77" s="64">
        <v>1</v>
      </c>
      <c r="G77" s="65">
        <v>121.393039165608</v>
      </c>
      <c r="H77" s="66">
        <v>149.31708</v>
      </c>
      <c r="I77" s="66">
        <v>121.396</v>
      </c>
      <c r="J77" s="67"/>
      <c r="K77" s="68"/>
      <c r="L77" s="6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 s="3" customFormat="1" x14ac:dyDescent="0.2">
      <c r="A78" s="60">
        <v>72</v>
      </c>
      <c r="B78" s="61" t="s">
        <v>98</v>
      </c>
      <c r="C78" s="62" t="s">
        <v>4</v>
      </c>
      <c r="D78" s="63"/>
      <c r="E78" s="64">
        <v>1</v>
      </c>
      <c r="F78" s="64">
        <v>1</v>
      </c>
      <c r="G78" s="65">
        <v>18.6927687120955</v>
      </c>
      <c r="H78" s="66">
        <v>22.987469999999998</v>
      </c>
      <c r="I78" s="66">
        <v>18.689</v>
      </c>
      <c r="J78" s="67"/>
      <c r="K78" s="68"/>
      <c r="L78" s="6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 s="3" customFormat="1" x14ac:dyDescent="0.2">
      <c r="A79" s="60">
        <v>73</v>
      </c>
      <c r="B79" s="61" t="s">
        <v>99</v>
      </c>
      <c r="C79" s="62" t="s">
        <v>4</v>
      </c>
      <c r="D79" s="63"/>
      <c r="E79" s="64">
        <v>1</v>
      </c>
      <c r="F79" s="64">
        <v>1</v>
      </c>
      <c r="G79" s="65">
        <v>171.533642299229</v>
      </c>
      <c r="H79" s="66">
        <v>210.98681999999999</v>
      </c>
      <c r="I79" s="66">
        <v>171.53399999999999</v>
      </c>
      <c r="J79" s="67"/>
      <c r="K79" s="68"/>
      <c r="L79" s="6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 s="3" customFormat="1" x14ac:dyDescent="0.2">
      <c r="A80" s="60">
        <v>74</v>
      </c>
      <c r="B80" s="61" t="s">
        <v>100</v>
      </c>
      <c r="C80" s="62" t="s">
        <v>4</v>
      </c>
      <c r="D80" s="63"/>
      <c r="E80" s="64">
        <v>1</v>
      </c>
      <c r="F80" s="64">
        <v>1</v>
      </c>
      <c r="G80" s="65">
        <v>5.2229794930855</v>
      </c>
      <c r="H80" s="66">
        <v>6.4267500000000002</v>
      </c>
      <c r="I80" s="66">
        <v>5.2249999999999996</v>
      </c>
      <c r="J80" s="67"/>
      <c r="K80" s="68"/>
      <c r="L80" s="6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 s="3" customFormat="1" x14ac:dyDescent="0.2">
      <c r="A81" s="60">
        <v>75</v>
      </c>
      <c r="B81" s="61" t="s">
        <v>69</v>
      </c>
      <c r="C81" s="62"/>
      <c r="D81" s="63"/>
      <c r="E81" s="64">
        <v>10</v>
      </c>
      <c r="F81" s="64">
        <v>50</v>
      </c>
      <c r="G81" s="65">
        <v>3.95846866844375</v>
      </c>
      <c r="H81" s="66">
        <v>4.8708</v>
      </c>
      <c r="I81" s="66">
        <v>3.96</v>
      </c>
      <c r="J81" s="67"/>
      <c r="K81" s="68"/>
      <c r="L81" s="6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 s="3" customFormat="1" x14ac:dyDescent="0.2">
      <c r="A82" s="60">
        <v>76</v>
      </c>
      <c r="B82" s="61" t="s">
        <v>70</v>
      </c>
      <c r="C82" s="62"/>
      <c r="D82" s="63"/>
      <c r="E82" s="64">
        <v>10</v>
      </c>
      <c r="F82" s="64">
        <v>50</v>
      </c>
      <c r="G82" s="65">
        <v>4.1783835944684</v>
      </c>
      <c r="H82" s="66">
        <v>5.1414</v>
      </c>
      <c r="I82" s="66">
        <v>4.18</v>
      </c>
      <c r="J82" s="67"/>
      <c r="K82" s="68"/>
      <c r="L82" s="6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 s="3" customFormat="1" x14ac:dyDescent="0.2">
      <c r="A83" s="60">
        <v>77</v>
      </c>
      <c r="B83" s="61" t="s">
        <v>71</v>
      </c>
      <c r="C83" s="62"/>
      <c r="D83" s="63"/>
      <c r="E83" s="64">
        <v>10</v>
      </c>
      <c r="F83" s="64">
        <v>50</v>
      </c>
      <c r="G83" s="65">
        <v>0.9236426893035411</v>
      </c>
      <c r="H83" s="66">
        <v>1.13652</v>
      </c>
      <c r="I83" s="66">
        <v>0.92400000000000004</v>
      </c>
      <c r="J83" s="67"/>
      <c r="K83" s="68"/>
      <c r="L83" s="6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 s="3" customFormat="1" x14ac:dyDescent="0.2">
      <c r="A84" s="60">
        <v>78</v>
      </c>
      <c r="B84" s="61" t="s">
        <v>72</v>
      </c>
      <c r="C84" s="62"/>
      <c r="D84" s="63"/>
      <c r="E84" s="64">
        <v>10</v>
      </c>
      <c r="F84" s="64">
        <v>20</v>
      </c>
      <c r="G84" s="65">
        <v>0.54978731506163203</v>
      </c>
      <c r="H84" s="66">
        <v>0.67649999999999999</v>
      </c>
      <c r="I84" s="66">
        <v>0.55000000000000004</v>
      </c>
      <c r="J84" s="67"/>
      <c r="K84" s="68"/>
      <c r="L84" s="6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 s="3" customFormat="1" x14ac:dyDescent="0.2">
      <c r="A85" s="60">
        <v>79</v>
      </c>
      <c r="B85" s="61" t="s">
        <v>73</v>
      </c>
      <c r="C85" s="62"/>
      <c r="D85" s="63"/>
      <c r="E85" s="64">
        <v>10</v>
      </c>
      <c r="F85" s="64">
        <v>20</v>
      </c>
      <c r="G85" s="65">
        <v>0.68173627067642306</v>
      </c>
      <c r="H85" s="66">
        <v>0.83886000000000005</v>
      </c>
      <c r="I85" s="66">
        <v>0.68200000000000005</v>
      </c>
      <c r="J85" s="67"/>
      <c r="K85" s="68"/>
      <c r="L85" s="6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 s="3" customFormat="1" x14ac:dyDescent="0.2">
      <c r="A86" s="60">
        <v>80</v>
      </c>
      <c r="B86" s="61" t="s">
        <v>56</v>
      </c>
      <c r="C86" s="62"/>
      <c r="D86" s="63"/>
      <c r="E86" s="64">
        <v>10</v>
      </c>
      <c r="F86" s="64">
        <v>50</v>
      </c>
      <c r="G86" s="65">
        <v>3.95846866844375</v>
      </c>
      <c r="H86" s="66">
        <v>4.8708</v>
      </c>
      <c r="I86" s="66">
        <v>3.96</v>
      </c>
      <c r="J86" s="67"/>
      <c r="K86" s="68"/>
      <c r="L86" s="6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 s="3" customFormat="1" x14ac:dyDescent="0.2">
      <c r="A87" s="60">
        <v>81</v>
      </c>
      <c r="B87" s="61" t="s">
        <v>57</v>
      </c>
      <c r="C87" s="62"/>
      <c r="D87" s="63"/>
      <c r="E87" s="64">
        <v>10</v>
      </c>
      <c r="F87" s="64">
        <v>50</v>
      </c>
      <c r="G87" s="65">
        <v>1.0995746301232601</v>
      </c>
      <c r="H87" s="66">
        <v>1.353</v>
      </c>
      <c r="I87" s="66">
        <v>1.1000000000000001</v>
      </c>
      <c r="J87" s="67"/>
      <c r="K87" s="68"/>
      <c r="L87" s="6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 s="3" customFormat="1" x14ac:dyDescent="0.2">
      <c r="A88" s="60">
        <v>82</v>
      </c>
      <c r="B88" s="61" t="s">
        <v>74</v>
      </c>
      <c r="C88" s="62"/>
      <c r="D88" s="63"/>
      <c r="E88" s="64">
        <v>1</v>
      </c>
      <c r="F88" s="64">
        <v>5</v>
      </c>
      <c r="G88" s="65">
        <v>18.7965970409861</v>
      </c>
      <c r="H88" s="66">
        <v>23.122769999999999</v>
      </c>
      <c r="I88" s="66">
        <v>18.798999999999999</v>
      </c>
      <c r="J88" s="67"/>
      <c r="K88" s="68"/>
      <c r="L88" s="6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 s="3" customFormat="1" x14ac:dyDescent="0.2">
      <c r="A89" s="60">
        <v>83</v>
      </c>
      <c r="B89" s="61" t="s">
        <v>101</v>
      </c>
      <c r="C89" s="62"/>
      <c r="D89" s="63"/>
      <c r="E89" s="64">
        <v>1</v>
      </c>
      <c r="F89" s="64">
        <v>1</v>
      </c>
      <c r="G89" s="65">
        <v>20.3421306572804</v>
      </c>
      <c r="H89" s="66">
        <v>25.016970000000001</v>
      </c>
      <c r="I89" s="66">
        <v>20.338999999999999</v>
      </c>
      <c r="J89" s="67"/>
      <c r="K89" s="68"/>
      <c r="L89" s="6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 s="3" customFormat="1" x14ac:dyDescent="0.2">
      <c r="A90" s="60">
        <v>84</v>
      </c>
      <c r="B90" s="61" t="s">
        <v>102</v>
      </c>
      <c r="C90" s="62"/>
      <c r="D90" s="63"/>
      <c r="E90" s="64">
        <v>1</v>
      </c>
      <c r="F90" s="64">
        <v>50</v>
      </c>
      <c r="G90" s="65">
        <v>3.7385537424190902</v>
      </c>
      <c r="H90" s="66">
        <v>4.6002000000000001</v>
      </c>
      <c r="I90" s="66">
        <v>3.74</v>
      </c>
      <c r="J90" s="67"/>
      <c r="K90" s="68"/>
      <c r="L90" s="6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 s="3" customFormat="1" x14ac:dyDescent="0.2">
      <c r="A91" s="60">
        <v>85</v>
      </c>
      <c r="B91" s="61" t="s">
        <v>103</v>
      </c>
      <c r="C91" s="62"/>
      <c r="D91" s="63"/>
      <c r="E91" s="64">
        <v>1</v>
      </c>
      <c r="F91" s="64">
        <v>50</v>
      </c>
      <c r="G91" s="65">
        <v>3.7385537424190902</v>
      </c>
      <c r="H91" s="66">
        <v>4.6002000000000001</v>
      </c>
      <c r="I91" s="66">
        <v>3.74</v>
      </c>
      <c r="J91" s="67"/>
      <c r="K91" s="68"/>
      <c r="L91" s="6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 s="3" customFormat="1" x14ac:dyDescent="0.2">
      <c r="A92" s="60">
        <v>86</v>
      </c>
      <c r="B92" s="61" t="s">
        <v>104</v>
      </c>
      <c r="C92" s="62"/>
      <c r="D92" s="63"/>
      <c r="E92" s="64">
        <v>1</v>
      </c>
      <c r="F92" s="64">
        <v>10</v>
      </c>
      <c r="G92" s="65">
        <v>10.5559164491833</v>
      </c>
      <c r="H92" s="66">
        <v>12.988799999999999</v>
      </c>
      <c r="I92" s="66">
        <v>10.56</v>
      </c>
      <c r="J92" s="67"/>
      <c r="K92" s="68"/>
      <c r="L92" s="69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 s="3" customFormat="1" x14ac:dyDescent="0.2">
      <c r="A93" s="60">
        <v>87</v>
      </c>
      <c r="B93" s="61" t="s">
        <v>105</v>
      </c>
      <c r="C93" s="62"/>
      <c r="D93" s="63"/>
      <c r="E93" s="64">
        <v>1</v>
      </c>
      <c r="F93" s="64">
        <v>20</v>
      </c>
      <c r="G93" s="65">
        <v>2.7379408290069298</v>
      </c>
      <c r="H93" s="66">
        <v>3.36897</v>
      </c>
      <c r="I93" s="66">
        <v>2.7389999999999999</v>
      </c>
      <c r="J93" s="67"/>
      <c r="K93" s="68"/>
      <c r="L93" s="6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 x14ac:dyDescent="0.25">
      <c r="A94" s="60">
        <v>88</v>
      </c>
      <c r="B94" s="61" t="s">
        <v>106</v>
      </c>
      <c r="C94" s="70"/>
      <c r="D94" s="63"/>
      <c r="E94" s="64">
        <v>1</v>
      </c>
      <c r="F94" s="64">
        <v>50</v>
      </c>
      <c r="G94" s="65">
        <v>1.0995746301232601</v>
      </c>
      <c r="H94" s="66">
        <v>1.353</v>
      </c>
      <c r="I94" s="66">
        <v>1.1000000000000001</v>
      </c>
      <c r="J94" s="67"/>
      <c r="K94" s="68"/>
      <c r="L94" s="69"/>
      <c r="M94" s="1"/>
    </row>
    <row r="96" spans="1:253" s="3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 s="3" customFormat="1" x14ac:dyDescent="0.25">
      <c r="A97" s="5"/>
      <c r="B97" s="6" t="s">
        <v>107</v>
      </c>
      <c r="C97" s="4"/>
      <c r="D97" s="5"/>
      <c r="E97" s="59">
        <f>SUM(E7:E94)</f>
        <v>159</v>
      </c>
      <c r="F97" s="59">
        <f>SUM(F7:F94)</f>
        <v>622</v>
      </c>
      <c r="G97" s="7">
        <f>SUM(G7:G94)</f>
        <v>16322.77057369234</v>
      </c>
      <c r="H97" s="7">
        <f>SUM(H7:H94)</f>
        <v>20149.566030000005</v>
      </c>
      <c r="I97" s="7">
        <f>SUM(I7:I94)</f>
        <v>16381.761000000006</v>
      </c>
      <c r="J97" s="7"/>
      <c r="K97" s="7">
        <f>SUM(K7:K94)</f>
        <v>0</v>
      </c>
      <c r="L97" s="7">
        <f>SUM(L7:L94)</f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 x14ac:dyDescent="0.25">
      <c r="A98" s="8"/>
      <c r="B98" s="9"/>
      <c r="C98" s="9"/>
      <c r="D98" s="8"/>
      <c r="E98" s="8"/>
      <c r="F98" s="10"/>
      <c r="I98" s="11"/>
      <c r="J98" s="1"/>
      <c r="K98" s="2"/>
      <c r="L98" s="1"/>
    </row>
    <row r="100" spans="1:253" x14ac:dyDescent="0.25">
      <c r="C100" s="42" t="s">
        <v>132</v>
      </c>
    </row>
    <row r="101" spans="1:253" x14ac:dyDescent="0.25">
      <c r="C101" s="43" t="s">
        <v>133</v>
      </c>
    </row>
    <row r="102" spans="1:253" x14ac:dyDescent="0.25">
      <c r="C102" s="72" t="s">
        <v>134</v>
      </c>
    </row>
    <row r="103" spans="1:253" x14ac:dyDescent="0.25">
      <c r="C103" s="72" t="s">
        <v>135</v>
      </c>
    </row>
  </sheetData>
  <sortState ref="A6:L93">
    <sortCondition ref="A6:A93"/>
  </sortState>
  <mergeCells count="7">
    <mergeCell ref="A3:L3"/>
    <mergeCell ref="A5:A6"/>
    <mergeCell ref="B5:B6"/>
    <mergeCell ref="C5:C6"/>
    <mergeCell ref="D5:D6"/>
    <mergeCell ref="E5:F5"/>
    <mergeCell ref="K5:L5"/>
  </mergeCells>
  <pageMargins left="0.51181102362204722" right="0.31496062992125984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S102"/>
  <sheetViews>
    <sheetView tabSelected="1" view="pageLayout" topLeftCell="A75" zoomScaleNormal="100" workbookViewId="0">
      <selection activeCell="J102" sqref="J102"/>
    </sheetView>
  </sheetViews>
  <sheetFormatPr defaultRowHeight="15" x14ac:dyDescent="0.25"/>
  <cols>
    <col min="1" max="1" width="6.7109375" bestFit="1" customWidth="1"/>
    <col min="2" max="2" width="27.85546875" customWidth="1"/>
    <col min="3" max="3" width="11.140625" customWidth="1"/>
    <col min="4" max="4" width="12.28515625" customWidth="1"/>
    <col min="5" max="5" width="4.42578125" bestFit="1" customWidth="1"/>
    <col min="6" max="6" width="4.85546875" bestFit="1" customWidth="1"/>
    <col min="7" max="8" width="0" hidden="1" customWidth="1"/>
    <col min="9" max="9" width="10.140625" hidden="1" customWidth="1"/>
    <col min="10" max="10" width="9.7109375" bestFit="1" customWidth="1"/>
    <col min="11" max="12" width="10.140625" bestFit="1" customWidth="1"/>
    <col min="260" max="260" width="29.140625" customWidth="1"/>
    <col min="261" max="261" width="17.5703125" customWidth="1"/>
    <col min="262" max="262" width="15" customWidth="1"/>
    <col min="265" max="265" width="10.140625" bestFit="1" customWidth="1"/>
    <col min="516" max="516" width="29.140625" customWidth="1"/>
    <col min="517" max="517" width="17.5703125" customWidth="1"/>
    <col min="518" max="518" width="15" customWidth="1"/>
    <col min="521" max="521" width="10.140625" bestFit="1" customWidth="1"/>
    <col min="772" max="772" width="29.140625" customWidth="1"/>
    <col min="773" max="773" width="17.5703125" customWidth="1"/>
    <col min="774" max="774" width="15" customWidth="1"/>
    <col min="777" max="777" width="10.140625" bestFit="1" customWidth="1"/>
    <col min="1028" max="1028" width="29.140625" customWidth="1"/>
    <col min="1029" max="1029" width="17.5703125" customWidth="1"/>
    <col min="1030" max="1030" width="15" customWidth="1"/>
    <col min="1033" max="1033" width="10.140625" bestFit="1" customWidth="1"/>
    <col min="1284" max="1284" width="29.140625" customWidth="1"/>
    <col min="1285" max="1285" width="17.5703125" customWidth="1"/>
    <col min="1286" max="1286" width="15" customWidth="1"/>
    <col min="1289" max="1289" width="10.140625" bestFit="1" customWidth="1"/>
    <col min="1540" max="1540" width="29.140625" customWidth="1"/>
    <col min="1541" max="1541" width="17.5703125" customWidth="1"/>
    <col min="1542" max="1542" width="15" customWidth="1"/>
    <col min="1545" max="1545" width="10.140625" bestFit="1" customWidth="1"/>
    <col min="1796" max="1796" width="29.140625" customWidth="1"/>
    <col min="1797" max="1797" width="17.5703125" customWidth="1"/>
    <col min="1798" max="1798" width="15" customWidth="1"/>
    <col min="1801" max="1801" width="10.140625" bestFit="1" customWidth="1"/>
    <col min="2052" max="2052" width="29.140625" customWidth="1"/>
    <col min="2053" max="2053" width="17.5703125" customWidth="1"/>
    <col min="2054" max="2054" width="15" customWidth="1"/>
    <col min="2057" max="2057" width="10.140625" bestFit="1" customWidth="1"/>
    <col min="2308" max="2308" width="29.140625" customWidth="1"/>
    <col min="2309" max="2309" width="17.5703125" customWidth="1"/>
    <col min="2310" max="2310" width="15" customWidth="1"/>
    <col min="2313" max="2313" width="10.140625" bestFit="1" customWidth="1"/>
    <col min="2564" max="2564" width="29.140625" customWidth="1"/>
    <col min="2565" max="2565" width="17.5703125" customWidth="1"/>
    <col min="2566" max="2566" width="15" customWidth="1"/>
    <col min="2569" max="2569" width="10.140625" bestFit="1" customWidth="1"/>
    <col min="2820" max="2820" width="29.140625" customWidth="1"/>
    <col min="2821" max="2821" width="17.5703125" customWidth="1"/>
    <col min="2822" max="2822" width="15" customWidth="1"/>
    <col min="2825" max="2825" width="10.140625" bestFit="1" customWidth="1"/>
    <col min="3076" max="3076" width="29.140625" customWidth="1"/>
    <col min="3077" max="3077" width="17.5703125" customWidth="1"/>
    <col min="3078" max="3078" width="15" customWidth="1"/>
    <col min="3081" max="3081" width="10.140625" bestFit="1" customWidth="1"/>
    <col min="3332" max="3332" width="29.140625" customWidth="1"/>
    <col min="3333" max="3333" width="17.5703125" customWidth="1"/>
    <col min="3334" max="3334" width="15" customWidth="1"/>
    <col min="3337" max="3337" width="10.140625" bestFit="1" customWidth="1"/>
    <col min="3588" max="3588" width="29.140625" customWidth="1"/>
    <col min="3589" max="3589" width="17.5703125" customWidth="1"/>
    <col min="3590" max="3590" width="15" customWidth="1"/>
    <col min="3593" max="3593" width="10.140625" bestFit="1" customWidth="1"/>
    <col min="3844" max="3844" width="29.140625" customWidth="1"/>
    <col min="3845" max="3845" width="17.5703125" customWidth="1"/>
    <col min="3846" max="3846" width="15" customWidth="1"/>
    <col min="3849" max="3849" width="10.140625" bestFit="1" customWidth="1"/>
    <col min="4100" max="4100" width="29.140625" customWidth="1"/>
    <col min="4101" max="4101" width="17.5703125" customWidth="1"/>
    <col min="4102" max="4102" width="15" customWidth="1"/>
    <col min="4105" max="4105" width="10.140625" bestFit="1" customWidth="1"/>
    <col min="4356" max="4356" width="29.140625" customWidth="1"/>
    <col min="4357" max="4357" width="17.5703125" customWidth="1"/>
    <col min="4358" max="4358" width="15" customWidth="1"/>
    <col min="4361" max="4361" width="10.140625" bestFit="1" customWidth="1"/>
    <col min="4612" max="4612" width="29.140625" customWidth="1"/>
    <col min="4613" max="4613" width="17.5703125" customWidth="1"/>
    <col min="4614" max="4614" width="15" customWidth="1"/>
    <col min="4617" max="4617" width="10.140625" bestFit="1" customWidth="1"/>
    <col min="4868" max="4868" width="29.140625" customWidth="1"/>
    <col min="4869" max="4869" width="17.5703125" customWidth="1"/>
    <col min="4870" max="4870" width="15" customWidth="1"/>
    <col min="4873" max="4873" width="10.140625" bestFit="1" customWidth="1"/>
    <col min="5124" max="5124" width="29.140625" customWidth="1"/>
    <col min="5125" max="5125" width="17.5703125" customWidth="1"/>
    <col min="5126" max="5126" width="15" customWidth="1"/>
    <col min="5129" max="5129" width="10.140625" bestFit="1" customWidth="1"/>
    <col min="5380" max="5380" width="29.140625" customWidth="1"/>
    <col min="5381" max="5381" width="17.5703125" customWidth="1"/>
    <col min="5382" max="5382" width="15" customWidth="1"/>
    <col min="5385" max="5385" width="10.140625" bestFit="1" customWidth="1"/>
    <col min="5636" max="5636" width="29.140625" customWidth="1"/>
    <col min="5637" max="5637" width="17.5703125" customWidth="1"/>
    <col min="5638" max="5638" width="15" customWidth="1"/>
    <col min="5641" max="5641" width="10.140625" bestFit="1" customWidth="1"/>
    <col min="5892" max="5892" width="29.140625" customWidth="1"/>
    <col min="5893" max="5893" width="17.5703125" customWidth="1"/>
    <col min="5894" max="5894" width="15" customWidth="1"/>
    <col min="5897" max="5897" width="10.140625" bestFit="1" customWidth="1"/>
    <col min="6148" max="6148" width="29.140625" customWidth="1"/>
    <col min="6149" max="6149" width="17.5703125" customWidth="1"/>
    <col min="6150" max="6150" width="15" customWidth="1"/>
    <col min="6153" max="6153" width="10.140625" bestFit="1" customWidth="1"/>
    <col min="6404" max="6404" width="29.140625" customWidth="1"/>
    <col min="6405" max="6405" width="17.5703125" customWidth="1"/>
    <col min="6406" max="6406" width="15" customWidth="1"/>
    <col min="6409" max="6409" width="10.140625" bestFit="1" customWidth="1"/>
    <col min="6660" max="6660" width="29.140625" customWidth="1"/>
    <col min="6661" max="6661" width="17.5703125" customWidth="1"/>
    <col min="6662" max="6662" width="15" customWidth="1"/>
    <col min="6665" max="6665" width="10.140625" bestFit="1" customWidth="1"/>
    <col min="6916" max="6916" width="29.140625" customWidth="1"/>
    <col min="6917" max="6917" width="17.5703125" customWidth="1"/>
    <col min="6918" max="6918" width="15" customWidth="1"/>
    <col min="6921" max="6921" width="10.140625" bestFit="1" customWidth="1"/>
    <col min="7172" max="7172" width="29.140625" customWidth="1"/>
    <col min="7173" max="7173" width="17.5703125" customWidth="1"/>
    <col min="7174" max="7174" width="15" customWidth="1"/>
    <col min="7177" max="7177" width="10.140625" bestFit="1" customWidth="1"/>
    <col min="7428" max="7428" width="29.140625" customWidth="1"/>
    <col min="7429" max="7429" width="17.5703125" customWidth="1"/>
    <col min="7430" max="7430" width="15" customWidth="1"/>
    <col min="7433" max="7433" width="10.140625" bestFit="1" customWidth="1"/>
    <col min="7684" max="7684" width="29.140625" customWidth="1"/>
    <col min="7685" max="7685" width="17.5703125" customWidth="1"/>
    <col min="7686" max="7686" width="15" customWidth="1"/>
    <col min="7689" max="7689" width="10.140625" bestFit="1" customWidth="1"/>
    <col min="7940" max="7940" width="29.140625" customWidth="1"/>
    <col min="7941" max="7941" width="17.5703125" customWidth="1"/>
    <col min="7942" max="7942" width="15" customWidth="1"/>
    <col min="7945" max="7945" width="10.140625" bestFit="1" customWidth="1"/>
    <col min="8196" max="8196" width="29.140625" customWidth="1"/>
    <col min="8197" max="8197" width="17.5703125" customWidth="1"/>
    <col min="8198" max="8198" width="15" customWidth="1"/>
    <col min="8201" max="8201" width="10.140625" bestFit="1" customWidth="1"/>
    <col min="8452" max="8452" width="29.140625" customWidth="1"/>
    <col min="8453" max="8453" width="17.5703125" customWidth="1"/>
    <col min="8454" max="8454" width="15" customWidth="1"/>
    <col min="8457" max="8457" width="10.140625" bestFit="1" customWidth="1"/>
    <col min="8708" max="8708" width="29.140625" customWidth="1"/>
    <col min="8709" max="8709" width="17.5703125" customWidth="1"/>
    <col min="8710" max="8710" width="15" customWidth="1"/>
    <col min="8713" max="8713" width="10.140625" bestFit="1" customWidth="1"/>
    <col min="8964" max="8964" width="29.140625" customWidth="1"/>
    <col min="8965" max="8965" width="17.5703125" customWidth="1"/>
    <col min="8966" max="8966" width="15" customWidth="1"/>
    <col min="8969" max="8969" width="10.140625" bestFit="1" customWidth="1"/>
    <col min="9220" max="9220" width="29.140625" customWidth="1"/>
    <col min="9221" max="9221" width="17.5703125" customWidth="1"/>
    <col min="9222" max="9222" width="15" customWidth="1"/>
    <col min="9225" max="9225" width="10.140625" bestFit="1" customWidth="1"/>
    <col min="9476" max="9476" width="29.140625" customWidth="1"/>
    <col min="9477" max="9477" width="17.5703125" customWidth="1"/>
    <col min="9478" max="9478" width="15" customWidth="1"/>
    <col min="9481" max="9481" width="10.140625" bestFit="1" customWidth="1"/>
    <col min="9732" max="9732" width="29.140625" customWidth="1"/>
    <col min="9733" max="9733" width="17.5703125" customWidth="1"/>
    <col min="9734" max="9734" width="15" customWidth="1"/>
    <col min="9737" max="9737" width="10.140625" bestFit="1" customWidth="1"/>
    <col min="9988" max="9988" width="29.140625" customWidth="1"/>
    <col min="9989" max="9989" width="17.5703125" customWidth="1"/>
    <col min="9990" max="9990" width="15" customWidth="1"/>
    <col min="9993" max="9993" width="10.140625" bestFit="1" customWidth="1"/>
    <col min="10244" max="10244" width="29.140625" customWidth="1"/>
    <col min="10245" max="10245" width="17.5703125" customWidth="1"/>
    <col min="10246" max="10246" width="15" customWidth="1"/>
    <col min="10249" max="10249" width="10.140625" bestFit="1" customWidth="1"/>
    <col min="10500" max="10500" width="29.140625" customWidth="1"/>
    <col min="10501" max="10501" width="17.5703125" customWidth="1"/>
    <col min="10502" max="10502" width="15" customWidth="1"/>
    <col min="10505" max="10505" width="10.140625" bestFit="1" customWidth="1"/>
    <col min="10756" max="10756" width="29.140625" customWidth="1"/>
    <col min="10757" max="10757" width="17.5703125" customWidth="1"/>
    <col min="10758" max="10758" width="15" customWidth="1"/>
    <col min="10761" max="10761" width="10.140625" bestFit="1" customWidth="1"/>
    <col min="11012" max="11012" width="29.140625" customWidth="1"/>
    <col min="11013" max="11013" width="17.5703125" customWidth="1"/>
    <col min="11014" max="11014" width="15" customWidth="1"/>
    <col min="11017" max="11017" width="10.140625" bestFit="1" customWidth="1"/>
    <col min="11268" max="11268" width="29.140625" customWidth="1"/>
    <col min="11269" max="11269" width="17.5703125" customWidth="1"/>
    <col min="11270" max="11270" width="15" customWidth="1"/>
    <col min="11273" max="11273" width="10.140625" bestFit="1" customWidth="1"/>
    <col min="11524" max="11524" width="29.140625" customWidth="1"/>
    <col min="11525" max="11525" width="17.5703125" customWidth="1"/>
    <col min="11526" max="11526" width="15" customWidth="1"/>
    <col min="11529" max="11529" width="10.140625" bestFit="1" customWidth="1"/>
    <col min="11780" max="11780" width="29.140625" customWidth="1"/>
    <col min="11781" max="11781" width="17.5703125" customWidth="1"/>
    <col min="11782" max="11782" width="15" customWidth="1"/>
    <col min="11785" max="11785" width="10.140625" bestFit="1" customWidth="1"/>
    <col min="12036" max="12036" width="29.140625" customWidth="1"/>
    <col min="12037" max="12037" width="17.5703125" customWidth="1"/>
    <col min="12038" max="12038" width="15" customWidth="1"/>
    <col min="12041" max="12041" width="10.140625" bestFit="1" customWidth="1"/>
    <col min="12292" max="12292" width="29.140625" customWidth="1"/>
    <col min="12293" max="12293" width="17.5703125" customWidth="1"/>
    <col min="12294" max="12294" width="15" customWidth="1"/>
    <col min="12297" max="12297" width="10.140625" bestFit="1" customWidth="1"/>
    <col min="12548" max="12548" width="29.140625" customWidth="1"/>
    <col min="12549" max="12549" width="17.5703125" customWidth="1"/>
    <col min="12550" max="12550" width="15" customWidth="1"/>
    <col min="12553" max="12553" width="10.140625" bestFit="1" customWidth="1"/>
    <col min="12804" max="12804" width="29.140625" customWidth="1"/>
    <col min="12805" max="12805" width="17.5703125" customWidth="1"/>
    <col min="12806" max="12806" width="15" customWidth="1"/>
    <col min="12809" max="12809" width="10.140625" bestFit="1" customWidth="1"/>
    <col min="13060" max="13060" width="29.140625" customWidth="1"/>
    <col min="13061" max="13061" width="17.5703125" customWidth="1"/>
    <col min="13062" max="13062" width="15" customWidth="1"/>
    <col min="13065" max="13065" width="10.140625" bestFit="1" customWidth="1"/>
    <col min="13316" max="13316" width="29.140625" customWidth="1"/>
    <col min="13317" max="13317" width="17.5703125" customWidth="1"/>
    <col min="13318" max="13318" width="15" customWidth="1"/>
    <col min="13321" max="13321" width="10.140625" bestFit="1" customWidth="1"/>
    <col min="13572" max="13572" width="29.140625" customWidth="1"/>
    <col min="13573" max="13573" width="17.5703125" customWidth="1"/>
    <col min="13574" max="13574" width="15" customWidth="1"/>
    <col min="13577" max="13577" width="10.140625" bestFit="1" customWidth="1"/>
    <col min="13828" max="13828" width="29.140625" customWidth="1"/>
    <col min="13829" max="13829" width="17.5703125" customWidth="1"/>
    <col min="13830" max="13830" width="15" customWidth="1"/>
    <col min="13833" max="13833" width="10.140625" bestFit="1" customWidth="1"/>
    <col min="14084" max="14084" width="29.140625" customWidth="1"/>
    <col min="14085" max="14085" width="17.5703125" customWidth="1"/>
    <col min="14086" max="14086" width="15" customWidth="1"/>
    <col min="14089" max="14089" width="10.140625" bestFit="1" customWidth="1"/>
    <col min="14340" max="14340" width="29.140625" customWidth="1"/>
    <col min="14341" max="14341" width="17.5703125" customWidth="1"/>
    <col min="14342" max="14342" width="15" customWidth="1"/>
    <col min="14345" max="14345" width="10.140625" bestFit="1" customWidth="1"/>
    <col min="14596" max="14596" width="29.140625" customWidth="1"/>
    <col min="14597" max="14597" width="17.5703125" customWidth="1"/>
    <col min="14598" max="14598" width="15" customWidth="1"/>
    <col min="14601" max="14601" width="10.140625" bestFit="1" customWidth="1"/>
    <col min="14852" max="14852" width="29.140625" customWidth="1"/>
    <col min="14853" max="14853" width="17.5703125" customWidth="1"/>
    <col min="14854" max="14854" width="15" customWidth="1"/>
    <col min="14857" max="14857" width="10.140625" bestFit="1" customWidth="1"/>
    <col min="15108" max="15108" width="29.140625" customWidth="1"/>
    <col min="15109" max="15109" width="17.5703125" customWidth="1"/>
    <col min="15110" max="15110" width="15" customWidth="1"/>
    <col min="15113" max="15113" width="10.140625" bestFit="1" customWidth="1"/>
    <col min="15364" max="15364" width="29.140625" customWidth="1"/>
    <col min="15365" max="15365" width="17.5703125" customWidth="1"/>
    <col min="15366" max="15366" width="15" customWidth="1"/>
    <col min="15369" max="15369" width="10.140625" bestFit="1" customWidth="1"/>
    <col min="15620" max="15620" width="29.140625" customWidth="1"/>
    <col min="15621" max="15621" width="17.5703125" customWidth="1"/>
    <col min="15622" max="15622" width="15" customWidth="1"/>
    <col min="15625" max="15625" width="10.140625" bestFit="1" customWidth="1"/>
    <col min="15876" max="15876" width="29.140625" customWidth="1"/>
    <col min="15877" max="15877" width="17.5703125" customWidth="1"/>
    <col min="15878" max="15878" width="15" customWidth="1"/>
    <col min="15881" max="15881" width="10.140625" bestFit="1" customWidth="1"/>
    <col min="16132" max="16132" width="29.140625" customWidth="1"/>
    <col min="16133" max="16133" width="17.5703125" customWidth="1"/>
    <col min="16134" max="16134" width="15" customWidth="1"/>
    <col min="16137" max="16137" width="10.140625" bestFit="1" customWidth="1"/>
  </cols>
  <sheetData>
    <row r="2" spans="1:253" s="3" customFormat="1" ht="15.75" x14ac:dyDescent="0.2">
      <c r="A2" s="84" t="s">
        <v>136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53" s="3" customFormat="1" ht="15.75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</row>
    <row r="4" spans="1:253" s="57" customFormat="1" ht="85.5" x14ac:dyDescent="0.25">
      <c r="A4" s="85" t="s">
        <v>0</v>
      </c>
      <c r="B4" s="85" t="s">
        <v>1</v>
      </c>
      <c r="C4" s="87" t="s">
        <v>2</v>
      </c>
      <c r="D4" s="87" t="s">
        <v>126</v>
      </c>
      <c r="E4" s="89" t="s">
        <v>117</v>
      </c>
      <c r="F4" s="90"/>
      <c r="G4" s="53" t="s">
        <v>127</v>
      </c>
      <c r="H4" s="54" t="s">
        <v>110</v>
      </c>
      <c r="I4" s="54" t="s">
        <v>111</v>
      </c>
      <c r="J4" s="55" t="s">
        <v>128</v>
      </c>
      <c r="K4" s="91" t="s">
        <v>129</v>
      </c>
      <c r="L4" s="92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</row>
    <row r="5" spans="1:253" s="57" customFormat="1" ht="14.25" x14ac:dyDescent="0.25">
      <c r="A5" s="86"/>
      <c r="B5" s="86"/>
      <c r="C5" s="88"/>
      <c r="D5" s="88"/>
      <c r="E5" s="58" t="s">
        <v>119</v>
      </c>
      <c r="F5" s="58" t="s">
        <v>120</v>
      </c>
      <c r="G5" s="53"/>
      <c r="H5" s="54"/>
      <c r="I5" s="54"/>
      <c r="J5" s="55"/>
      <c r="K5" s="54" t="s">
        <v>119</v>
      </c>
      <c r="L5" s="55" t="s">
        <v>120</v>
      </c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</row>
    <row r="6" spans="1:253" s="3" customFormat="1" x14ac:dyDescent="0.2">
      <c r="A6" s="60">
        <v>1</v>
      </c>
      <c r="B6" s="61" t="s">
        <v>3</v>
      </c>
      <c r="C6" s="62" t="s">
        <v>4</v>
      </c>
      <c r="D6" s="63" t="s">
        <v>5</v>
      </c>
      <c r="E6" s="64">
        <v>1</v>
      </c>
      <c r="F6" s="64">
        <v>2</v>
      </c>
      <c r="G6" s="65">
        <v>63.7753285471493</v>
      </c>
      <c r="H6" s="66">
        <v>78.446939999999998</v>
      </c>
      <c r="I6" s="66">
        <v>63.777999999999999</v>
      </c>
      <c r="J6" s="67"/>
      <c r="K6" s="68"/>
      <c r="L6" s="6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s="3" customFormat="1" x14ac:dyDescent="0.2">
      <c r="A7" s="60">
        <v>2</v>
      </c>
      <c r="B7" s="61" t="s">
        <v>3</v>
      </c>
      <c r="C7" s="62" t="s">
        <v>6</v>
      </c>
      <c r="D7" s="63" t="s">
        <v>5</v>
      </c>
      <c r="E7" s="64">
        <v>1</v>
      </c>
      <c r="F7" s="64">
        <v>2</v>
      </c>
      <c r="G7" s="65">
        <v>68.1736270676423</v>
      </c>
      <c r="H7" s="66">
        <v>83.858940000000004</v>
      </c>
      <c r="I7" s="66">
        <v>68.177999999999997</v>
      </c>
      <c r="J7" s="67"/>
      <c r="K7" s="68"/>
      <c r="L7" s="6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3" customFormat="1" x14ac:dyDescent="0.2">
      <c r="A8" s="60">
        <v>3</v>
      </c>
      <c r="B8" s="61" t="s">
        <v>7</v>
      </c>
      <c r="C8" s="62" t="s">
        <v>4</v>
      </c>
      <c r="D8" s="63" t="s">
        <v>5</v>
      </c>
      <c r="E8" s="64">
        <v>1</v>
      </c>
      <c r="F8" s="64">
        <v>2</v>
      </c>
      <c r="G8" s="65">
        <v>241.906418627118</v>
      </c>
      <c r="H8" s="66">
        <v>297.53823</v>
      </c>
      <c r="I8" s="66">
        <v>241.90100000000001</v>
      </c>
      <c r="J8" s="67"/>
      <c r="K8" s="68"/>
      <c r="L8" s="6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s="3" customFormat="1" x14ac:dyDescent="0.2">
      <c r="A9" s="60">
        <v>4</v>
      </c>
      <c r="B9" s="61" t="s">
        <v>7</v>
      </c>
      <c r="C9" s="62" t="s">
        <v>6</v>
      </c>
      <c r="D9" s="63" t="s">
        <v>5</v>
      </c>
      <c r="E9" s="64">
        <v>1</v>
      </c>
      <c r="F9" s="64">
        <v>2</v>
      </c>
      <c r="G9" s="65">
        <v>302.38302328389699</v>
      </c>
      <c r="H9" s="66">
        <v>371.92617000000001</v>
      </c>
      <c r="I9" s="66">
        <v>302.37900000000002</v>
      </c>
      <c r="J9" s="67"/>
      <c r="K9" s="68"/>
      <c r="L9" s="6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3" customFormat="1" x14ac:dyDescent="0.2">
      <c r="A10" s="60">
        <v>5</v>
      </c>
      <c r="B10" s="61" t="s">
        <v>8</v>
      </c>
      <c r="C10" s="62" t="s">
        <v>4</v>
      </c>
      <c r="D10" s="63" t="s">
        <v>5</v>
      </c>
      <c r="E10" s="64">
        <v>1</v>
      </c>
      <c r="F10" s="64">
        <v>2</v>
      </c>
      <c r="G10" s="65">
        <v>90.1651196701076</v>
      </c>
      <c r="H10" s="66">
        <v>110.90541</v>
      </c>
      <c r="I10" s="66">
        <v>90.167000000000002</v>
      </c>
      <c r="J10" s="67"/>
      <c r="K10" s="68"/>
      <c r="L10" s="6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s="3" customFormat="1" x14ac:dyDescent="0.2">
      <c r="A11" s="60">
        <v>6</v>
      </c>
      <c r="B11" s="61" t="s">
        <v>9</v>
      </c>
      <c r="C11" s="62" t="s">
        <v>6</v>
      </c>
      <c r="D11" s="63" t="s">
        <v>10</v>
      </c>
      <c r="E11" s="64">
        <v>1</v>
      </c>
      <c r="F11" s="64">
        <v>1</v>
      </c>
      <c r="G11" s="65">
        <v>1215.0299662862101</v>
      </c>
      <c r="H11" s="66">
        <v>1494.4832100000001</v>
      </c>
      <c r="I11" s="66">
        <v>1215.027</v>
      </c>
      <c r="J11" s="67"/>
      <c r="K11" s="68"/>
      <c r="L11" s="6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s="3" customFormat="1" x14ac:dyDescent="0.2">
      <c r="A12" s="60">
        <v>7</v>
      </c>
      <c r="B12" s="61" t="s">
        <v>11</v>
      </c>
      <c r="C12" s="62" t="s">
        <v>6</v>
      </c>
      <c r="D12" s="63" t="s">
        <v>12</v>
      </c>
      <c r="E12" s="64">
        <v>1</v>
      </c>
      <c r="F12" s="64">
        <v>1</v>
      </c>
      <c r="G12" s="65">
        <v>48.3812837254236</v>
      </c>
      <c r="H12" s="66">
        <v>59.504939999999998</v>
      </c>
      <c r="I12" s="66">
        <v>48.378</v>
      </c>
      <c r="J12" s="67"/>
      <c r="K12" s="68"/>
      <c r="L12" s="6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s="3" customFormat="1" x14ac:dyDescent="0.2">
      <c r="A13" s="60">
        <v>8</v>
      </c>
      <c r="B13" s="61" t="s">
        <v>13</v>
      </c>
      <c r="C13" s="62" t="s">
        <v>6</v>
      </c>
      <c r="D13" s="63" t="s">
        <v>14</v>
      </c>
      <c r="E13" s="64">
        <v>1</v>
      </c>
      <c r="F13" s="64">
        <v>1</v>
      </c>
      <c r="G13" s="65">
        <v>3641.7911749682498</v>
      </c>
      <c r="H13" s="66">
        <v>4479.40416</v>
      </c>
      <c r="I13" s="66">
        <v>3641.7919999999999</v>
      </c>
      <c r="J13" s="67"/>
      <c r="K13" s="68"/>
      <c r="L13" s="6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s="3" customFormat="1" ht="30" x14ac:dyDescent="0.2">
      <c r="A14" s="60">
        <v>9</v>
      </c>
      <c r="B14" s="61" t="s">
        <v>15</v>
      </c>
      <c r="C14" s="62" t="s">
        <v>6</v>
      </c>
      <c r="D14" s="63" t="s">
        <v>16</v>
      </c>
      <c r="E14" s="64">
        <v>1</v>
      </c>
      <c r="F14" s="64">
        <v>2</v>
      </c>
      <c r="G14" s="65">
        <v>404.64346388536097</v>
      </c>
      <c r="H14" s="66">
        <v>497.71458000000001</v>
      </c>
      <c r="I14" s="66">
        <v>404.64600000000002</v>
      </c>
      <c r="J14" s="67"/>
      <c r="K14" s="68"/>
      <c r="L14" s="6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s="3" customFormat="1" ht="30" x14ac:dyDescent="0.2">
      <c r="A15" s="60">
        <v>10</v>
      </c>
      <c r="B15" s="61" t="s">
        <v>17</v>
      </c>
      <c r="C15" s="62" t="s">
        <v>6</v>
      </c>
      <c r="D15" s="63" t="s">
        <v>18</v>
      </c>
      <c r="E15" s="64">
        <v>1</v>
      </c>
      <c r="F15" s="64">
        <v>2</v>
      </c>
      <c r="G15" s="65">
        <v>42.8834105748073</v>
      </c>
      <c r="H15" s="66">
        <v>52.739939999999997</v>
      </c>
      <c r="I15" s="66">
        <v>42.878</v>
      </c>
      <c r="J15" s="67"/>
      <c r="K15" s="68"/>
      <c r="L15" s="6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s="3" customFormat="1" ht="30" x14ac:dyDescent="0.2">
      <c r="A16" s="60">
        <v>11</v>
      </c>
      <c r="B16" s="61" t="s">
        <v>19</v>
      </c>
      <c r="C16" s="62" t="s">
        <v>6</v>
      </c>
      <c r="D16" s="63" t="s">
        <v>20</v>
      </c>
      <c r="E16" s="64">
        <v>1</v>
      </c>
      <c r="F16" s="64">
        <v>1</v>
      </c>
      <c r="G16" s="65">
        <v>221.01450065477599</v>
      </c>
      <c r="H16" s="66">
        <v>271.84476000000001</v>
      </c>
      <c r="I16" s="66">
        <v>221.012</v>
      </c>
      <c r="J16" s="67"/>
      <c r="K16" s="68"/>
      <c r="L16" s="6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s="3" customFormat="1" ht="30" x14ac:dyDescent="0.2">
      <c r="A17" s="60">
        <v>12</v>
      </c>
      <c r="B17" s="61" t="s">
        <v>21</v>
      </c>
      <c r="C17" s="62" t="s">
        <v>6</v>
      </c>
      <c r="D17" s="63" t="s">
        <v>20</v>
      </c>
      <c r="E17" s="64">
        <v>1</v>
      </c>
      <c r="F17" s="64">
        <v>1</v>
      </c>
      <c r="G17" s="65">
        <v>207.81960509329701</v>
      </c>
      <c r="H17" s="66">
        <v>255.62228999999999</v>
      </c>
      <c r="I17" s="66">
        <v>207.82300000000001</v>
      </c>
      <c r="J17" s="67"/>
      <c r="K17" s="68"/>
      <c r="L17" s="6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s="3" customFormat="1" ht="30" x14ac:dyDescent="0.2">
      <c r="A18" s="60">
        <v>13</v>
      </c>
      <c r="B18" s="61" t="s">
        <v>22</v>
      </c>
      <c r="C18" s="62" t="s">
        <v>6</v>
      </c>
      <c r="D18" s="63" t="s">
        <v>20</v>
      </c>
      <c r="E18" s="64">
        <v>1</v>
      </c>
      <c r="F18" s="64">
        <v>2</v>
      </c>
      <c r="G18" s="65">
        <v>19.7923433422187</v>
      </c>
      <c r="H18" s="66">
        <v>24.34047</v>
      </c>
      <c r="I18" s="66">
        <v>19.789000000000001</v>
      </c>
      <c r="J18" s="67"/>
      <c r="K18" s="68"/>
      <c r="L18" s="6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s="3" customFormat="1" ht="30" x14ac:dyDescent="0.2">
      <c r="A19" s="60">
        <v>14</v>
      </c>
      <c r="B19" s="61" t="s">
        <v>23</v>
      </c>
      <c r="C19" s="62" t="s">
        <v>6</v>
      </c>
      <c r="D19" s="63" t="s">
        <v>20</v>
      </c>
      <c r="E19" s="64">
        <v>1</v>
      </c>
      <c r="F19" s="64">
        <v>2</v>
      </c>
      <c r="G19" s="65">
        <v>19.7923433422187</v>
      </c>
      <c r="H19" s="66">
        <v>24.34047</v>
      </c>
      <c r="I19" s="66">
        <v>19.789000000000001</v>
      </c>
      <c r="J19" s="67"/>
      <c r="K19" s="68"/>
      <c r="L19" s="6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s="3" customFormat="1" ht="30" x14ac:dyDescent="0.2">
      <c r="A20" s="60">
        <v>15</v>
      </c>
      <c r="B20" s="61" t="s">
        <v>24</v>
      </c>
      <c r="C20" s="62" t="s">
        <v>6</v>
      </c>
      <c r="D20" s="63" t="s">
        <v>20</v>
      </c>
      <c r="E20" s="64">
        <v>1</v>
      </c>
      <c r="F20" s="64">
        <v>1</v>
      </c>
      <c r="G20" s="65">
        <v>258.40003807896699</v>
      </c>
      <c r="H20" s="66">
        <v>317.83323000000001</v>
      </c>
      <c r="I20" s="66">
        <v>258.40100000000001</v>
      </c>
      <c r="J20" s="67"/>
      <c r="K20" s="68"/>
      <c r="L20" s="6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s="3" customFormat="1" ht="30" x14ac:dyDescent="0.2">
      <c r="A21" s="60">
        <v>16</v>
      </c>
      <c r="B21" s="61" t="s">
        <v>25</v>
      </c>
      <c r="C21" s="62" t="s">
        <v>6</v>
      </c>
      <c r="D21" s="63" t="s">
        <v>20</v>
      </c>
      <c r="E21" s="64">
        <v>1</v>
      </c>
      <c r="F21" s="64">
        <v>1</v>
      </c>
      <c r="G21" s="65">
        <v>8.2468097259244697</v>
      </c>
      <c r="H21" s="66">
        <v>10.147500000000001</v>
      </c>
      <c r="I21" s="66">
        <v>8.25</v>
      </c>
      <c r="J21" s="67"/>
      <c r="K21" s="68"/>
      <c r="L21" s="6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s="3" customFormat="1" ht="30" x14ac:dyDescent="0.2">
      <c r="A22" s="60">
        <v>17</v>
      </c>
      <c r="B22" s="61" t="s">
        <v>26</v>
      </c>
      <c r="C22" s="62" t="s">
        <v>6</v>
      </c>
      <c r="D22" s="63" t="s">
        <v>20</v>
      </c>
      <c r="E22" s="64">
        <v>1</v>
      </c>
      <c r="F22" s="64">
        <v>4</v>
      </c>
      <c r="G22" s="65">
        <v>7.6970224108628402</v>
      </c>
      <c r="H22" s="66">
        <v>9.4710000000000001</v>
      </c>
      <c r="I22" s="66">
        <v>7.7</v>
      </c>
      <c r="J22" s="67"/>
      <c r="K22" s="68"/>
      <c r="L22" s="6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s="3" customFormat="1" ht="30" x14ac:dyDescent="0.2">
      <c r="A23" s="60">
        <v>18</v>
      </c>
      <c r="B23" s="61" t="s">
        <v>27</v>
      </c>
      <c r="C23" s="62" t="s">
        <v>6</v>
      </c>
      <c r="D23" s="63" t="s">
        <v>20</v>
      </c>
      <c r="E23" s="64">
        <v>1</v>
      </c>
      <c r="F23" s="64">
        <v>2</v>
      </c>
      <c r="G23" s="65">
        <v>6.1576179286902697</v>
      </c>
      <c r="H23" s="66">
        <v>7.5768000000000004</v>
      </c>
      <c r="I23" s="66">
        <v>6.16</v>
      </c>
      <c r="J23" s="67"/>
      <c r="K23" s="68"/>
      <c r="L23" s="6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s="3" customFormat="1" x14ac:dyDescent="0.2">
      <c r="A24" s="60">
        <v>19</v>
      </c>
      <c r="B24" s="61" t="s">
        <v>28</v>
      </c>
      <c r="C24" s="62" t="s">
        <v>6</v>
      </c>
      <c r="D24" s="63" t="s">
        <v>29</v>
      </c>
      <c r="E24" s="64">
        <v>1</v>
      </c>
      <c r="F24" s="64">
        <v>1</v>
      </c>
      <c r="G24" s="65">
        <v>494.80858355546798</v>
      </c>
      <c r="H24" s="66">
        <v>608.61999000000003</v>
      </c>
      <c r="I24" s="66">
        <v>494.81299999999999</v>
      </c>
      <c r="J24" s="67"/>
      <c r="K24" s="68"/>
      <c r="L24" s="6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s="3" customFormat="1" x14ac:dyDescent="0.2">
      <c r="A25" s="60">
        <v>20</v>
      </c>
      <c r="B25" s="61" t="s">
        <v>30</v>
      </c>
      <c r="C25" s="62" t="s">
        <v>6</v>
      </c>
      <c r="D25" s="63" t="s">
        <v>31</v>
      </c>
      <c r="E25" s="64">
        <v>1</v>
      </c>
      <c r="F25" s="64">
        <v>1</v>
      </c>
      <c r="G25" s="65">
        <v>351.863881639444</v>
      </c>
      <c r="H25" s="66">
        <v>432.79764</v>
      </c>
      <c r="I25" s="66">
        <v>351.86799999999999</v>
      </c>
      <c r="J25" s="67"/>
      <c r="K25" s="68"/>
      <c r="L25" s="6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s="3" customFormat="1" x14ac:dyDescent="0.2">
      <c r="A26" s="60">
        <v>21</v>
      </c>
      <c r="B26" s="61" t="s">
        <v>32</v>
      </c>
      <c r="C26" s="62" t="s">
        <v>6</v>
      </c>
      <c r="D26" s="63" t="s">
        <v>33</v>
      </c>
      <c r="E26" s="64">
        <v>1</v>
      </c>
      <c r="F26" s="64">
        <v>1</v>
      </c>
      <c r="G26" s="65">
        <v>49.4808583555468</v>
      </c>
      <c r="H26" s="66">
        <v>60.857939999999999</v>
      </c>
      <c r="I26" s="66">
        <v>49.478000000000002</v>
      </c>
      <c r="J26" s="67"/>
      <c r="K26" s="68"/>
      <c r="L26" s="6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s="3" customFormat="1" x14ac:dyDescent="0.2">
      <c r="A27" s="60">
        <v>22</v>
      </c>
      <c r="B27" s="61" t="s">
        <v>34</v>
      </c>
      <c r="C27" s="62" t="s">
        <v>6</v>
      </c>
      <c r="D27" s="63" t="s">
        <v>35</v>
      </c>
      <c r="E27" s="64">
        <v>1</v>
      </c>
      <c r="F27" s="64">
        <v>1</v>
      </c>
      <c r="G27" s="65">
        <v>74.7710748483819</v>
      </c>
      <c r="H27" s="66">
        <v>91.963409999999996</v>
      </c>
      <c r="I27" s="66">
        <v>74.766999999999996</v>
      </c>
      <c r="J27" s="67"/>
      <c r="K27" s="68"/>
      <c r="L27" s="6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s="3" customFormat="1" x14ac:dyDescent="0.2">
      <c r="A28" s="60">
        <v>23</v>
      </c>
      <c r="B28" s="61" t="s">
        <v>36</v>
      </c>
      <c r="C28" s="62" t="s">
        <v>6</v>
      </c>
      <c r="D28" s="63" t="s">
        <v>35</v>
      </c>
      <c r="E28" s="64">
        <v>1</v>
      </c>
      <c r="F28" s="64">
        <v>2</v>
      </c>
      <c r="G28" s="65">
        <v>26.3897911229583</v>
      </c>
      <c r="H28" s="66">
        <v>32.458469999999998</v>
      </c>
      <c r="I28" s="66">
        <v>26.388999999999999</v>
      </c>
      <c r="J28" s="67"/>
      <c r="K28" s="68"/>
      <c r="L28" s="6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s="3" customFormat="1" ht="30" x14ac:dyDescent="0.2">
      <c r="A29" s="60">
        <v>24</v>
      </c>
      <c r="B29" s="61" t="s">
        <v>37</v>
      </c>
      <c r="C29" s="62" t="s">
        <v>6</v>
      </c>
      <c r="D29" s="63" t="s">
        <v>38</v>
      </c>
      <c r="E29" s="64">
        <v>1</v>
      </c>
      <c r="F29" s="64">
        <v>1</v>
      </c>
      <c r="G29" s="65">
        <v>71.4723509580121</v>
      </c>
      <c r="H29" s="66">
        <v>87.904409999999999</v>
      </c>
      <c r="I29" s="66">
        <v>71.466999999999999</v>
      </c>
      <c r="J29" s="67"/>
      <c r="K29" s="68"/>
      <c r="L29" s="6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s="3" customFormat="1" ht="30" x14ac:dyDescent="0.2">
      <c r="A30" s="60">
        <v>25</v>
      </c>
      <c r="B30" s="61" t="s">
        <v>39</v>
      </c>
      <c r="C30" s="62" t="s">
        <v>6</v>
      </c>
      <c r="D30" s="63" t="s">
        <v>16</v>
      </c>
      <c r="E30" s="64">
        <v>1</v>
      </c>
      <c r="F30" s="64">
        <v>1</v>
      </c>
      <c r="G30" s="65">
        <v>1594.38321367873</v>
      </c>
      <c r="H30" s="66">
        <v>1961.09232</v>
      </c>
      <c r="I30" s="66">
        <v>1594.384</v>
      </c>
      <c r="J30" s="67"/>
      <c r="K30" s="68"/>
      <c r="L30" s="6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s="3" customFormat="1" ht="30" x14ac:dyDescent="0.2">
      <c r="A31" s="60">
        <v>26</v>
      </c>
      <c r="B31" s="61" t="s">
        <v>40</v>
      </c>
      <c r="C31" s="62" t="s">
        <v>6</v>
      </c>
      <c r="D31" s="63" t="s">
        <v>20</v>
      </c>
      <c r="E31" s="64">
        <v>1</v>
      </c>
      <c r="F31" s="64">
        <v>1</v>
      </c>
      <c r="G31" s="65">
        <v>307.880896434514</v>
      </c>
      <c r="H31" s="66">
        <v>378.69117</v>
      </c>
      <c r="I31" s="66">
        <v>307.87900000000002</v>
      </c>
      <c r="J31" s="67"/>
      <c r="K31" s="68"/>
      <c r="L31" s="6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s="3" customFormat="1" ht="30" x14ac:dyDescent="0.2">
      <c r="A32" s="60">
        <v>27</v>
      </c>
      <c r="B32" s="61" t="s">
        <v>41</v>
      </c>
      <c r="C32" s="62" t="s">
        <v>6</v>
      </c>
      <c r="D32" s="63" t="s">
        <v>20</v>
      </c>
      <c r="E32" s="64">
        <v>1</v>
      </c>
      <c r="F32" s="64">
        <v>1</v>
      </c>
      <c r="G32" s="65">
        <v>324.37451588636299</v>
      </c>
      <c r="H32" s="66">
        <v>398.98617000000002</v>
      </c>
      <c r="I32" s="66">
        <v>324.37900000000002</v>
      </c>
      <c r="J32" s="67"/>
      <c r="K32" s="68"/>
      <c r="L32" s="6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s="3" customFormat="1" x14ac:dyDescent="0.2">
      <c r="A33" s="60">
        <v>28</v>
      </c>
      <c r="B33" s="61" t="s">
        <v>42</v>
      </c>
      <c r="C33" s="62" t="s">
        <v>6</v>
      </c>
      <c r="D33" s="63" t="s">
        <v>35</v>
      </c>
      <c r="E33" s="64">
        <v>1</v>
      </c>
      <c r="F33" s="64">
        <v>1</v>
      </c>
      <c r="G33" s="65">
        <v>263.89791122958297</v>
      </c>
      <c r="H33" s="66">
        <v>324.59823</v>
      </c>
      <c r="I33" s="66">
        <v>263.90100000000001</v>
      </c>
      <c r="J33" s="67"/>
      <c r="K33" s="68"/>
      <c r="L33" s="6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s="3" customFormat="1" x14ac:dyDescent="0.2">
      <c r="A34" s="60">
        <v>29</v>
      </c>
      <c r="B34" s="61" t="s">
        <v>43</v>
      </c>
      <c r="C34" s="62" t="s">
        <v>6</v>
      </c>
      <c r="D34" s="63" t="s">
        <v>44</v>
      </c>
      <c r="E34" s="64">
        <v>1</v>
      </c>
      <c r="F34" s="64">
        <v>1</v>
      </c>
      <c r="G34" s="65">
        <v>52.7795822459166</v>
      </c>
      <c r="H34" s="66">
        <v>64.916939999999997</v>
      </c>
      <c r="I34" s="66">
        <v>52.777999999999999</v>
      </c>
      <c r="J34" s="67"/>
      <c r="K34" s="68"/>
      <c r="L34" s="6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s="3" customFormat="1" x14ac:dyDescent="0.2">
      <c r="A35" s="60">
        <v>30</v>
      </c>
      <c r="B35" s="61" t="s">
        <v>45</v>
      </c>
      <c r="C35" s="62" t="s">
        <v>6</v>
      </c>
      <c r="D35" s="63" t="s">
        <v>46</v>
      </c>
      <c r="E35" s="64">
        <v>1</v>
      </c>
      <c r="F35" s="64">
        <v>1</v>
      </c>
      <c r="G35" s="65">
        <v>52.7795822459166</v>
      </c>
      <c r="H35" s="66">
        <v>64.916939999999997</v>
      </c>
      <c r="I35" s="66">
        <v>52.777999999999999</v>
      </c>
      <c r="J35" s="67"/>
      <c r="K35" s="68"/>
      <c r="L35" s="6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s="3" customFormat="1" x14ac:dyDescent="0.2">
      <c r="A36" s="60">
        <v>31</v>
      </c>
      <c r="B36" s="61" t="s">
        <v>47</v>
      </c>
      <c r="C36" s="62" t="s">
        <v>6</v>
      </c>
      <c r="D36" s="63" t="s">
        <v>48</v>
      </c>
      <c r="E36" s="64">
        <v>1</v>
      </c>
      <c r="F36" s="64">
        <v>2</v>
      </c>
      <c r="G36" s="65">
        <v>74.7710748483819</v>
      </c>
      <c r="H36" s="66">
        <v>91.963409999999996</v>
      </c>
      <c r="I36" s="66">
        <v>74.766999999999996</v>
      </c>
      <c r="J36" s="67"/>
      <c r="K36" s="68"/>
      <c r="L36" s="6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s="3" customFormat="1" x14ac:dyDescent="0.2">
      <c r="A37" s="60">
        <v>32</v>
      </c>
      <c r="B37" s="61" t="s">
        <v>49</v>
      </c>
      <c r="C37" s="62" t="s">
        <v>6</v>
      </c>
      <c r="D37" s="63" t="s">
        <v>50</v>
      </c>
      <c r="E37" s="64">
        <v>1</v>
      </c>
      <c r="F37" s="64">
        <v>1</v>
      </c>
      <c r="G37" s="65">
        <v>35.1863881639444</v>
      </c>
      <c r="H37" s="66">
        <v>43.282470000000004</v>
      </c>
      <c r="I37" s="66">
        <v>35.189</v>
      </c>
      <c r="J37" s="67"/>
      <c r="K37" s="68"/>
      <c r="L37" s="6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s="3" customFormat="1" x14ac:dyDescent="0.2">
      <c r="A38" s="60">
        <v>33</v>
      </c>
      <c r="B38" s="61" t="s">
        <v>51</v>
      </c>
      <c r="C38" s="62" t="s">
        <v>6</v>
      </c>
      <c r="D38" s="63" t="s">
        <v>52</v>
      </c>
      <c r="E38" s="64">
        <v>1</v>
      </c>
      <c r="F38" s="64">
        <v>1</v>
      </c>
      <c r="G38" s="65">
        <v>23.0910672325885</v>
      </c>
      <c r="H38" s="66">
        <v>28.399470000000001</v>
      </c>
      <c r="I38" s="66">
        <v>23.088999999999999</v>
      </c>
      <c r="J38" s="67"/>
      <c r="K38" s="68"/>
      <c r="L38" s="6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s="3" customFormat="1" x14ac:dyDescent="0.2">
      <c r="A39" s="60">
        <v>34</v>
      </c>
      <c r="B39" s="61" t="s">
        <v>53</v>
      </c>
      <c r="C39" s="62" t="s">
        <v>6</v>
      </c>
      <c r="D39" s="63" t="s">
        <v>54</v>
      </c>
      <c r="E39" s="64">
        <v>1</v>
      </c>
      <c r="F39" s="64">
        <v>1</v>
      </c>
      <c r="G39" s="65">
        <v>39.5846866844375</v>
      </c>
      <c r="H39" s="66">
        <v>48.694470000000003</v>
      </c>
      <c r="I39" s="66">
        <v>39.588999999999999</v>
      </c>
      <c r="J39" s="67"/>
      <c r="K39" s="68"/>
      <c r="L39" s="6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s="3" customFormat="1" x14ac:dyDescent="0.2">
      <c r="A40" s="60">
        <v>35</v>
      </c>
      <c r="B40" s="61" t="s">
        <v>8</v>
      </c>
      <c r="C40" s="62" t="s">
        <v>6</v>
      </c>
      <c r="D40" s="63" t="s">
        <v>5</v>
      </c>
      <c r="E40" s="64">
        <v>1</v>
      </c>
      <c r="F40" s="64">
        <v>1</v>
      </c>
      <c r="G40" s="65">
        <v>90.1651196701076</v>
      </c>
      <c r="H40" s="66">
        <v>110.90541</v>
      </c>
      <c r="I40" s="66">
        <v>90.167000000000002</v>
      </c>
      <c r="J40" s="67"/>
      <c r="K40" s="68"/>
      <c r="L40" s="6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s="3" customFormat="1" x14ac:dyDescent="0.2">
      <c r="A41" s="60">
        <v>36</v>
      </c>
      <c r="B41" s="61" t="s">
        <v>55</v>
      </c>
      <c r="C41" s="62" t="s">
        <v>4</v>
      </c>
      <c r="D41" s="63"/>
      <c r="E41" s="64">
        <v>1</v>
      </c>
      <c r="F41" s="64">
        <v>1</v>
      </c>
      <c r="G41" s="65">
        <v>70.372776327888801</v>
      </c>
      <c r="H41" s="66">
        <v>86.564940000000007</v>
      </c>
      <c r="I41" s="66">
        <v>70.378</v>
      </c>
      <c r="J41" s="67"/>
      <c r="K41" s="68"/>
      <c r="L41" s="6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 s="3" customFormat="1" x14ac:dyDescent="0.2">
      <c r="A42" s="60">
        <v>37</v>
      </c>
      <c r="B42" s="61" t="s">
        <v>58</v>
      </c>
      <c r="C42" s="62" t="s">
        <v>4</v>
      </c>
      <c r="D42" s="63"/>
      <c r="E42" s="64">
        <v>1</v>
      </c>
      <c r="F42" s="64">
        <v>1</v>
      </c>
      <c r="G42" s="65">
        <v>1011.6086597134</v>
      </c>
      <c r="H42" s="66">
        <v>1244.2729200000001</v>
      </c>
      <c r="I42" s="66">
        <v>1011.604</v>
      </c>
      <c r="J42" s="67"/>
      <c r="K42" s="68"/>
      <c r="L42" s="6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 s="3" customFormat="1" x14ac:dyDescent="0.2">
      <c r="A43" s="60">
        <v>38</v>
      </c>
      <c r="B43" s="61" t="s">
        <v>59</v>
      </c>
      <c r="C43" s="62" t="s">
        <v>4</v>
      </c>
      <c r="D43" s="63"/>
      <c r="E43" s="64">
        <v>1</v>
      </c>
      <c r="F43" s="64">
        <v>1</v>
      </c>
      <c r="G43" s="65">
        <v>323.71477110828903</v>
      </c>
      <c r="H43" s="66">
        <v>398.17437000000001</v>
      </c>
      <c r="I43" s="66">
        <v>323.71899999999999</v>
      </c>
      <c r="J43" s="67"/>
      <c r="K43" s="68"/>
      <c r="L43" s="6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s="3" customFormat="1" x14ac:dyDescent="0.2">
      <c r="A44" s="60">
        <v>39</v>
      </c>
      <c r="B44" s="61" t="s">
        <v>60</v>
      </c>
      <c r="C44" s="62" t="s">
        <v>4</v>
      </c>
      <c r="D44" s="63"/>
      <c r="E44" s="64">
        <v>1</v>
      </c>
      <c r="F44" s="64">
        <v>1</v>
      </c>
      <c r="G44" s="65">
        <v>70.372776327888801</v>
      </c>
      <c r="H44" s="66">
        <v>86.564940000000007</v>
      </c>
      <c r="I44" s="66">
        <v>70.378</v>
      </c>
      <c r="J44" s="67"/>
      <c r="K44" s="68"/>
      <c r="L44" s="6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s="3" customFormat="1" x14ac:dyDescent="0.2">
      <c r="A45" s="60">
        <v>40</v>
      </c>
      <c r="B45" s="61" t="s">
        <v>61</v>
      </c>
      <c r="C45" s="62" t="s">
        <v>4</v>
      </c>
      <c r="D45" s="63"/>
      <c r="E45" s="64">
        <v>1</v>
      </c>
      <c r="F45" s="64">
        <v>1</v>
      </c>
      <c r="G45" s="65">
        <v>140.745552655778</v>
      </c>
      <c r="H45" s="66">
        <v>173.11635000000001</v>
      </c>
      <c r="I45" s="66">
        <v>140.745</v>
      </c>
      <c r="J45" s="67"/>
      <c r="K45" s="68"/>
      <c r="L45" s="6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s="3" customFormat="1" x14ac:dyDescent="0.2">
      <c r="A46" s="60">
        <v>41</v>
      </c>
      <c r="B46" s="61" t="s">
        <v>62</v>
      </c>
      <c r="C46" s="62" t="s">
        <v>4</v>
      </c>
      <c r="D46" s="63"/>
      <c r="E46" s="64">
        <v>1</v>
      </c>
      <c r="F46" s="64">
        <v>1</v>
      </c>
      <c r="G46" s="65">
        <v>70.372776327888801</v>
      </c>
      <c r="H46" s="66">
        <v>86.564940000000007</v>
      </c>
      <c r="I46" s="66">
        <v>70.378</v>
      </c>
      <c r="J46" s="67"/>
      <c r="K46" s="68"/>
      <c r="L46" s="6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s="3" customFormat="1" ht="30" x14ac:dyDescent="0.2">
      <c r="A47" s="60">
        <v>42</v>
      </c>
      <c r="B47" s="61" t="s">
        <v>63</v>
      </c>
      <c r="C47" s="62" t="s">
        <v>4</v>
      </c>
      <c r="D47" s="63"/>
      <c r="E47" s="64">
        <v>1</v>
      </c>
      <c r="F47" s="64">
        <v>1</v>
      </c>
      <c r="G47" s="65">
        <v>35.1863881639444</v>
      </c>
      <c r="H47" s="66">
        <v>43.282470000000004</v>
      </c>
      <c r="I47" s="66">
        <v>35.189</v>
      </c>
      <c r="J47" s="67"/>
      <c r="K47" s="68"/>
      <c r="L47" s="6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 s="3" customFormat="1" x14ac:dyDescent="0.2">
      <c r="A48" s="60">
        <v>43</v>
      </c>
      <c r="B48" s="61" t="s">
        <v>64</v>
      </c>
      <c r="C48" s="62" t="s">
        <v>4</v>
      </c>
      <c r="D48" s="63"/>
      <c r="E48" s="64">
        <v>1</v>
      </c>
      <c r="F48" s="64">
        <v>1</v>
      </c>
      <c r="G48" s="65">
        <v>79.169373368875</v>
      </c>
      <c r="H48" s="66">
        <v>97.375410000000002</v>
      </c>
      <c r="I48" s="66">
        <v>79.167000000000002</v>
      </c>
      <c r="J48" s="67"/>
      <c r="K48" s="68"/>
      <c r="L48" s="6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 s="3" customFormat="1" x14ac:dyDescent="0.2">
      <c r="A49" s="60">
        <v>44</v>
      </c>
      <c r="B49" s="61" t="s">
        <v>65</v>
      </c>
      <c r="C49" s="62" t="s">
        <v>4</v>
      </c>
      <c r="D49" s="63"/>
      <c r="E49" s="64">
        <v>1</v>
      </c>
      <c r="F49" s="64">
        <v>1</v>
      </c>
      <c r="G49" s="65">
        <v>149.542149696764</v>
      </c>
      <c r="H49" s="66">
        <v>183.94035</v>
      </c>
      <c r="I49" s="66">
        <v>149.54499999999999</v>
      </c>
      <c r="J49" s="67"/>
      <c r="K49" s="68"/>
      <c r="L49" s="6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 s="3" customFormat="1" x14ac:dyDescent="0.2">
      <c r="A50" s="60">
        <v>45</v>
      </c>
      <c r="B50" s="61" t="s">
        <v>66</v>
      </c>
      <c r="C50" s="62" t="s">
        <v>4</v>
      </c>
      <c r="D50" s="63"/>
      <c r="E50" s="64">
        <v>5</v>
      </c>
      <c r="F50" s="64">
        <v>20</v>
      </c>
      <c r="G50" s="65">
        <v>8.9065545039984304</v>
      </c>
      <c r="H50" s="66">
        <v>10.959300000000001</v>
      </c>
      <c r="I50" s="66">
        <v>8.91</v>
      </c>
      <c r="J50" s="67"/>
      <c r="K50" s="68"/>
      <c r="L50" s="6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 s="3" customFormat="1" x14ac:dyDescent="0.2">
      <c r="A51" s="60">
        <v>46</v>
      </c>
      <c r="B51" s="61" t="s">
        <v>67</v>
      </c>
      <c r="C51" s="62" t="s">
        <v>4</v>
      </c>
      <c r="D51" s="63"/>
      <c r="E51" s="64">
        <v>5</v>
      </c>
      <c r="F51" s="64">
        <v>20</v>
      </c>
      <c r="G51" s="65">
        <v>8.9065545039984304</v>
      </c>
      <c r="H51" s="66">
        <v>10.959300000000001</v>
      </c>
      <c r="I51" s="66">
        <v>8.91</v>
      </c>
      <c r="J51" s="67"/>
      <c r="K51" s="68"/>
      <c r="L51" s="6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 s="3" customFormat="1" x14ac:dyDescent="0.2">
      <c r="A52" s="60">
        <v>47</v>
      </c>
      <c r="B52" s="61" t="s">
        <v>68</v>
      </c>
      <c r="C52" s="62" t="s">
        <v>4</v>
      </c>
      <c r="D52" s="63"/>
      <c r="E52" s="64">
        <v>1</v>
      </c>
      <c r="F52" s="64">
        <v>20</v>
      </c>
      <c r="G52" s="65">
        <v>21.8027261751078</v>
      </c>
      <c r="H52" s="66">
        <v>26.816459999999999</v>
      </c>
      <c r="I52" s="66">
        <v>21.802</v>
      </c>
      <c r="J52" s="67"/>
      <c r="K52" s="68"/>
      <c r="L52" s="6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s="3" customFormat="1" x14ac:dyDescent="0.2">
      <c r="A53" s="60">
        <v>48</v>
      </c>
      <c r="B53" s="61" t="s">
        <v>75</v>
      </c>
      <c r="C53" s="62" t="s">
        <v>4</v>
      </c>
      <c r="D53" s="63"/>
      <c r="E53" s="64">
        <v>1</v>
      </c>
      <c r="F53" s="64">
        <v>1</v>
      </c>
      <c r="G53" s="65">
        <v>35.1863881639444</v>
      </c>
      <c r="H53" s="66">
        <v>43.282470000000004</v>
      </c>
      <c r="I53" s="66">
        <v>35.189</v>
      </c>
      <c r="J53" s="67"/>
      <c r="K53" s="68"/>
      <c r="L53" s="6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 s="3" customFormat="1" x14ac:dyDescent="0.2">
      <c r="A54" s="60">
        <v>49</v>
      </c>
      <c r="B54" s="61" t="s">
        <v>76</v>
      </c>
      <c r="C54" s="62" t="s">
        <v>4</v>
      </c>
      <c r="D54" s="63"/>
      <c r="E54" s="64">
        <v>1</v>
      </c>
      <c r="F54" s="64">
        <v>1</v>
      </c>
      <c r="G54" s="65">
        <v>92.3642689303541</v>
      </c>
      <c r="H54" s="66">
        <v>113.61141000000001</v>
      </c>
      <c r="I54" s="66">
        <v>92.367000000000004</v>
      </c>
      <c r="J54" s="67"/>
      <c r="K54" s="68"/>
      <c r="L54" s="6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 s="3" customFormat="1" x14ac:dyDescent="0.2">
      <c r="A55" s="60">
        <v>50</v>
      </c>
      <c r="B55" s="61" t="s">
        <v>77</v>
      </c>
      <c r="C55" s="62" t="s">
        <v>4</v>
      </c>
      <c r="D55" s="63"/>
      <c r="E55" s="64">
        <v>1</v>
      </c>
      <c r="F55" s="64">
        <v>1</v>
      </c>
      <c r="G55" s="65">
        <v>135.24767950516099</v>
      </c>
      <c r="H55" s="66">
        <v>166.35135</v>
      </c>
      <c r="I55" s="66">
        <v>135.245</v>
      </c>
      <c r="J55" s="67"/>
      <c r="K55" s="68"/>
      <c r="L55" s="6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 s="3" customFormat="1" x14ac:dyDescent="0.2">
      <c r="A56" s="60">
        <v>51</v>
      </c>
      <c r="B56" s="61" t="s">
        <v>78</v>
      </c>
      <c r="C56" s="62" t="s">
        <v>4</v>
      </c>
      <c r="D56" s="63"/>
      <c r="E56" s="64">
        <v>1</v>
      </c>
      <c r="F56" s="64">
        <v>1</v>
      </c>
      <c r="G56" s="65">
        <v>255.101314188597</v>
      </c>
      <c r="H56" s="66">
        <v>313.77422999999999</v>
      </c>
      <c r="I56" s="66">
        <v>255.101</v>
      </c>
      <c r="J56" s="67"/>
      <c r="K56" s="68"/>
      <c r="L56" s="6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s="3" customFormat="1" x14ac:dyDescent="0.2">
      <c r="A57" s="60">
        <v>52</v>
      </c>
      <c r="B57" s="61" t="s">
        <v>79</v>
      </c>
      <c r="C57" s="62" t="s">
        <v>4</v>
      </c>
      <c r="D57" s="63"/>
      <c r="E57" s="64">
        <v>1</v>
      </c>
      <c r="F57" s="64">
        <v>1</v>
      </c>
      <c r="G57" s="65">
        <v>230.910672325885</v>
      </c>
      <c r="H57" s="66">
        <v>284.02175999999997</v>
      </c>
      <c r="I57" s="66">
        <v>230.91200000000001</v>
      </c>
      <c r="J57" s="67"/>
      <c r="K57" s="68"/>
      <c r="L57" s="6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s="3" customFormat="1" x14ac:dyDescent="0.2">
      <c r="A58" s="60">
        <v>53</v>
      </c>
      <c r="B58" s="61" t="s">
        <v>80</v>
      </c>
      <c r="C58" s="62" t="s">
        <v>4</v>
      </c>
      <c r="D58" s="63"/>
      <c r="E58" s="64">
        <v>1</v>
      </c>
      <c r="F58" s="64">
        <v>1</v>
      </c>
      <c r="G58" s="65">
        <v>203.42130657280401</v>
      </c>
      <c r="H58" s="66">
        <v>250.21028999999999</v>
      </c>
      <c r="I58" s="66">
        <v>203.423</v>
      </c>
      <c r="J58" s="67"/>
      <c r="K58" s="68"/>
      <c r="L58" s="6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s="3" customFormat="1" x14ac:dyDescent="0.2">
      <c r="A59" s="60">
        <v>54</v>
      </c>
      <c r="B59" s="61" t="s">
        <v>81</v>
      </c>
      <c r="C59" s="62" t="s">
        <v>4</v>
      </c>
      <c r="D59" s="63"/>
      <c r="E59" s="64">
        <v>1</v>
      </c>
      <c r="F59" s="64">
        <v>1</v>
      </c>
      <c r="G59" s="65">
        <v>360.66047868043</v>
      </c>
      <c r="H59" s="66">
        <v>443.60811000000001</v>
      </c>
      <c r="I59" s="66">
        <v>360.65699999999998</v>
      </c>
      <c r="J59" s="67"/>
      <c r="K59" s="68"/>
      <c r="L59" s="6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s="3" customFormat="1" ht="30" x14ac:dyDescent="0.2">
      <c r="A60" s="60">
        <v>55</v>
      </c>
      <c r="B60" s="61" t="s">
        <v>82</v>
      </c>
      <c r="C60" s="62" t="s">
        <v>4</v>
      </c>
      <c r="D60" s="63"/>
      <c r="E60" s="64">
        <v>1</v>
      </c>
      <c r="F60" s="64">
        <v>1</v>
      </c>
      <c r="G60" s="65">
        <v>127.550657094299</v>
      </c>
      <c r="H60" s="66">
        <v>156.89388</v>
      </c>
      <c r="I60" s="66">
        <v>127.556</v>
      </c>
      <c r="J60" s="67"/>
      <c r="K60" s="68"/>
      <c r="L60" s="6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 s="3" customFormat="1" x14ac:dyDescent="0.2">
      <c r="A61" s="60">
        <v>56</v>
      </c>
      <c r="B61" s="61" t="s">
        <v>83</v>
      </c>
      <c r="C61" s="62" t="s">
        <v>4</v>
      </c>
      <c r="D61" s="63"/>
      <c r="E61" s="64">
        <v>1</v>
      </c>
      <c r="F61" s="64">
        <v>1</v>
      </c>
      <c r="G61" s="65">
        <v>230.910672325885</v>
      </c>
      <c r="H61" s="66">
        <v>284.02175999999997</v>
      </c>
      <c r="I61" s="66">
        <v>230.91200000000001</v>
      </c>
      <c r="J61" s="67"/>
      <c r="K61" s="68"/>
      <c r="L61" s="6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 s="3" customFormat="1" x14ac:dyDescent="0.2">
      <c r="A62" s="60">
        <v>57</v>
      </c>
      <c r="B62" s="61" t="s">
        <v>84</v>
      </c>
      <c r="C62" s="62" t="s">
        <v>4</v>
      </c>
      <c r="D62" s="63"/>
      <c r="E62" s="64">
        <v>1</v>
      </c>
      <c r="F62" s="64">
        <v>1</v>
      </c>
      <c r="G62" s="65">
        <v>236.40854547650201</v>
      </c>
      <c r="H62" s="66">
        <v>290.78676000000002</v>
      </c>
      <c r="I62" s="66">
        <v>236.41200000000001</v>
      </c>
      <c r="J62" s="67"/>
      <c r="K62" s="68"/>
      <c r="L62" s="6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 s="3" customFormat="1" x14ac:dyDescent="0.2">
      <c r="A63" s="60">
        <v>58</v>
      </c>
      <c r="B63" s="61" t="s">
        <v>85</v>
      </c>
      <c r="C63" s="62" t="s">
        <v>4</v>
      </c>
      <c r="D63" s="63"/>
      <c r="E63" s="64">
        <v>1</v>
      </c>
      <c r="F63" s="64">
        <v>1</v>
      </c>
      <c r="G63" s="65">
        <v>360.66047868043</v>
      </c>
      <c r="H63" s="66">
        <v>443.60811000000001</v>
      </c>
      <c r="I63" s="66">
        <v>360.65699999999998</v>
      </c>
      <c r="J63" s="67"/>
      <c r="K63" s="68"/>
      <c r="L63" s="6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 s="3" customFormat="1" x14ac:dyDescent="0.2">
      <c r="A64" s="60">
        <v>59</v>
      </c>
      <c r="B64" s="61" t="s">
        <v>86</v>
      </c>
      <c r="C64" s="62" t="s">
        <v>4</v>
      </c>
      <c r="D64" s="63"/>
      <c r="E64" s="64">
        <v>1</v>
      </c>
      <c r="F64" s="64">
        <v>1</v>
      </c>
      <c r="G64" s="65">
        <v>41.783835944684</v>
      </c>
      <c r="H64" s="66">
        <v>51.400469999999999</v>
      </c>
      <c r="I64" s="66">
        <v>41.789000000000001</v>
      </c>
      <c r="J64" s="67"/>
      <c r="K64" s="68"/>
      <c r="L64" s="6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 s="3" customFormat="1" x14ac:dyDescent="0.2">
      <c r="A65" s="60">
        <v>60</v>
      </c>
      <c r="B65" s="61" t="s">
        <v>87</v>
      </c>
      <c r="C65" s="62" t="s">
        <v>4</v>
      </c>
      <c r="D65" s="63"/>
      <c r="E65" s="64">
        <v>1</v>
      </c>
      <c r="F65" s="64">
        <v>1</v>
      </c>
      <c r="G65" s="65">
        <v>159.43832136787299</v>
      </c>
      <c r="H65" s="66">
        <v>164.86304999999999</v>
      </c>
      <c r="I65" s="66">
        <v>134.035</v>
      </c>
      <c r="J65" s="67"/>
      <c r="K65" s="68"/>
      <c r="L65" s="6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 s="3" customFormat="1" x14ac:dyDescent="0.2">
      <c r="A66" s="60">
        <v>61</v>
      </c>
      <c r="B66" s="61" t="s">
        <v>88</v>
      </c>
      <c r="C66" s="62" t="s">
        <v>4</v>
      </c>
      <c r="D66" s="63"/>
      <c r="E66" s="64">
        <v>1</v>
      </c>
      <c r="F66" s="64">
        <v>1</v>
      </c>
      <c r="G66" s="65">
        <v>317.77706810562302</v>
      </c>
      <c r="H66" s="66">
        <v>494.60268000000002</v>
      </c>
      <c r="I66" s="66">
        <v>402.11599999999999</v>
      </c>
      <c r="J66" s="67"/>
      <c r="K66" s="68"/>
      <c r="L66" s="6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 s="3" customFormat="1" x14ac:dyDescent="0.2">
      <c r="A67" s="60">
        <v>62</v>
      </c>
      <c r="B67" s="61" t="s">
        <v>89</v>
      </c>
      <c r="C67" s="62" t="s">
        <v>4</v>
      </c>
      <c r="D67" s="63"/>
      <c r="E67" s="64">
        <v>1</v>
      </c>
      <c r="F67" s="64">
        <v>1</v>
      </c>
      <c r="G67" s="65">
        <v>7.6970224108628402</v>
      </c>
      <c r="H67" s="66">
        <v>9.4710000000000001</v>
      </c>
      <c r="I67" s="66">
        <v>7.7</v>
      </c>
      <c r="J67" s="67"/>
      <c r="K67" s="68"/>
      <c r="L67" s="6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 s="3" customFormat="1" x14ac:dyDescent="0.2">
      <c r="A68" s="60">
        <v>63</v>
      </c>
      <c r="B68" s="61" t="s">
        <v>90</v>
      </c>
      <c r="C68" s="62" t="s">
        <v>4</v>
      </c>
      <c r="D68" s="63"/>
      <c r="E68" s="64">
        <v>1</v>
      </c>
      <c r="F68" s="64">
        <v>1</v>
      </c>
      <c r="G68" s="65">
        <v>2.7489365753081598</v>
      </c>
      <c r="H68" s="66">
        <v>3.3824999999999998</v>
      </c>
      <c r="I68" s="66">
        <v>2.75</v>
      </c>
      <c r="J68" s="67"/>
      <c r="K68" s="68"/>
      <c r="L68" s="6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s="3" customFormat="1" x14ac:dyDescent="0.2">
      <c r="A69" s="60">
        <v>64</v>
      </c>
      <c r="B69" s="61" t="s">
        <v>51</v>
      </c>
      <c r="C69" s="62" t="s">
        <v>4</v>
      </c>
      <c r="D69" s="63"/>
      <c r="E69" s="64">
        <v>1</v>
      </c>
      <c r="F69" s="64">
        <v>1</v>
      </c>
      <c r="G69" s="65">
        <v>23.0910672325885</v>
      </c>
      <c r="H69" s="66">
        <v>28.399470000000001</v>
      </c>
      <c r="I69" s="66">
        <v>23.088999999999999</v>
      </c>
      <c r="J69" s="67"/>
      <c r="K69" s="68"/>
      <c r="L69" s="6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 s="3" customFormat="1" x14ac:dyDescent="0.2">
      <c r="A70" s="60">
        <v>65</v>
      </c>
      <c r="B70" s="61" t="s">
        <v>91</v>
      </c>
      <c r="C70" s="62" t="s">
        <v>4</v>
      </c>
      <c r="D70" s="63"/>
      <c r="E70" s="64">
        <v>1</v>
      </c>
      <c r="F70" s="64">
        <v>1</v>
      </c>
      <c r="G70" s="65">
        <v>63.7753285471493</v>
      </c>
      <c r="H70" s="66">
        <v>78.446939999999998</v>
      </c>
      <c r="I70" s="66">
        <v>63.777999999999999</v>
      </c>
      <c r="J70" s="67"/>
      <c r="K70" s="68"/>
      <c r="L70" s="6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s="3" customFormat="1" x14ac:dyDescent="0.2">
      <c r="A71" s="60">
        <v>66</v>
      </c>
      <c r="B71" s="61" t="s">
        <v>92</v>
      </c>
      <c r="C71" s="62" t="s">
        <v>4</v>
      </c>
      <c r="D71" s="63"/>
      <c r="E71" s="64">
        <v>1</v>
      </c>
      <c r="F71" s="64">
        <v>1</v>
      </c>
      <c r="G71" s="65">
        <v>74.7710748483819</v>
      </c>
      <c r="H71" s="66">
        <v>91.963409999999996</v>
      </c>
      <c r="I71" s="66">
        <v>74.766999999999996</v>
      </c>
      <c r="J71" s="67"/>
      <c r="K71" s="68"/>
      <c r="L71" s="6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 s="3" customFormat="1" x14ac:dyDescent="0.2">
      <c r="A72" s="60">
        <v>67</v>
      </c>
      <c r="B72" s="61" t="s">
        <v>93</v>
      </c>
      <c r="C72" s="62" t="s">
        <v>4</v>
      </c>
      <c r="D72" s="63"/>
      <c r="E72" s="64">
        <v>1</v>
      </c>
      <c r="F72" s="64">
        <v>1</v>
      </c>
      <c r="G72" s="65">
        <v>39.5846866844375</v>
      </c>
      <c r="H72" s="66">
        <v>48.694470000000003</v>
      </c>
      <c r="I72" s="66">
        <v>39.588999999999999</v>
      </c>
      <c r="J72" s="67"/>
      <c r="K72" s="68"/>
      <c r="L72" s="6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 s="3" customFormat="1" x14ac:dyDescent="0.2">
      <c r="A73" s="60">
        <v>68</v>
      </c>
      <c r="B73" s="61" t="s">
        <v>94</v>
      </c>
      <c r="C73" s="62" t="s">
        <v>4</v>
      </c>
      <c r="D73" s="63"/>
      <c r="E73" s="64">
        <v>1</v>
      </c>
      <c r="F73" s="64">
        <v>1</v>
      </c>
      <c r="G73" s="65">
        <v>46.1821344651771</v>
      </c>
      <c r="H73" s="66">
        <v>56.798940000000002</v>
      </c>
      <c r="I73" s="66">
        <v>46.177999999999997</v>
      </c>
      <c r="J73" s="67"/>
      <c r="K73" s="68"/>
      <c r="L73" s="6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 s="3" customFormat="1" x14ac:dyDescent="0.2">
      <c r="A74" s="60">
        <v>69</v>
      </c>
      <c r="B74" s="61" t="s">
        <v>95</v>
      </c>
      <c r="C74" s="62" t="s">
        <v>4</v>
      </c>
      <c r="D74" s="63"/>
      <c r="E74" s="64">
        <v>1</v>
      </c>
      <c r="F74" s="64">
        <v>1</v>
      </c>
      <c r="G74" s="65">
        <v>38.4851120543142</v>
      </c>
      <c r="H74" s="66">
        <v>47.341470000000001</v>
      </c>
      <c r="I74" s="66">
        <v>38.488999999999997</v>
      </c>
      <c r="J74" s="67"/>
      <c r="K74" s="68"/>
      <c r="L74" s="6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 s="3" customFormat="1" x14ac:dyDescent="0.2">
      <c r="A75" s="60">
        <v>70</v>
      </c>
      <c r="B75" s="61" t="s">
        <v>96</v>
      </c>
      <c r="C75" s="62" t="s">
        <v>4</v>
      </c>
      <c r="D75" s="63"/>
      <c r="E75" s="64">
        <v>1</v>
      </c>
      <c r="F75" s="64">
        <v>1</v>
      </c>
      <c r="G75" s="65">
        <v>59.3770300266562</v>
      </c>
      <c r="H75" s="66">
        <v>73.034940000000006</v>
      </c>
      <c r="I75" s="66">
        <v>59.378</v>
      </c>
      <c r="J75" s="67"/>
      <c r="K75" s="68"/>
      <c r="L75" s="6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 s="3" customFormat="1" x14ac:dyDescent="0.2">
      <c r="A76" s="60">
        <v>71</v>
      </c>
      <c r="B76" s="61" t="s">
        <v>97</v>
      </c>
      <c r="C76" s="62" t="s">
        <v>4</v>
      </c>
      <c r="D76" s="63"/>
      <c r="E76" s="64">
        <v>1</v>
      </c>
      <c r="F76" s="64">
        <v>1</v>
      </c>
      <c r="G76" s="65">
        <v>121.393039165608</v>
      </c>
      <c r="H76" s="66">
        <v>149.31708</v>
      </c>
      <c r="I76" s="66">
        <v>121.396</v>
      </c>
      <c r="J76" s="67"/>
      <c r="K76" s="68"/>
      <c r="L76" s="6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 s="3" customFormat="1" x14ac:dyDescent="0.2">
      <c r="A77" s="60">
        <v>72</v>
      </c>
      <c r="B77" s="61" t="s">
        <v>98</v>
      </c>
      <c r="C77" s="62" t="s">
        <v>4</v>
      </c>
      <c r="D77" s="63"/>
      <c r="E77" s="64">
        <v>1</v>
      </c>
      <c r="F77" s="64">
        <v>1</v>
      </c>
      <c r="G77" s="65">
        <v>18.6927687120955</v>
      </c>
      <c r="H77" s="66">
        <v>22.987469999999998</v>
      </c>
      <c r="I77" s="66">
        <v>18.689</v>
      </c>
      <c r="J77" s="67"/>
      <c r="K77" s="68"/>
      <c r="L77" s="6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 s="3" customFormat="1" x14ac:dyDescent="0.2">
      <c r="A78" s="60">
        <v>73</v>
      </c>
      <c r="B78" s="61" t="s">
        <v>99</v>
      </c>
      <c r="C78" s="62" t="s">
        <v>4</v>
      </c>
      <c r="D78" s="63"/>
      <c r="E78" s="64">
        <v>1</v>
      </c>
      <c r="F78" s="64">
        <v>1</v>
      </c>
      <c r="G78" s="65">
        <v>171.533642299229</v>
      </c>
      <c r="H78" s="66">
        <v>210.98681999999999</v>
      </c>
      <c r="I78" s="66">
        <v>171.53399999999999</v>
      </c>
      <c r="J78" s="67"/>
      <c r="K78" s="68"/>
      <c r="L78" s="6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 s="3" customFormat="1" x14ac:dyDescent="0.2">
      <c r="A79" s="60">
        <v>74</v>
      </c>
      <c r="B79" s="61" t="s">
        <v>100</v>
      </c>
      <c r="C79" s="62" t="s">
        <v>4</v>
      </c>
      <c r="D79" s="63"/>
      <c r="E79" s="64">
        <v>1</v>
      </c>
      <c r="F79" s="64">
        <v>1</v>
      </c>
      <c r="G79" s="65">
        <v>5.2229794930855</v>
      </c>
      <c r="H79" s="66">
        <v>6.4267500000000002</v>
      </c>
      <c r="I79" s="66">
        <v>5.2249999999999996</v>
      </c>
      <c r="J79" s="67"/>
      <c r="K79" s="68"/>
      <c r="L79" s="6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 s="3" customFormat="1" x14ac:dyDescent="0.2">
      <c r="A80" s="60">
        <v>75</v>
      </c>
      <c r="B80" s="61" t="s">
        <v>69</v>
      </c>
      <c r="C80" s="62"/>
      <c r="D80" s="63"/>
      <c r="E80" s="64">
        <v>10</v>
      </c>
      <c r="F80" s="64">
        <v>50</v>
      </c>
      <c r="G80" s="65">
        <v>3.95846866844375</v>
      </c>
      <c r="H80" s="66">
        <v>4.8708</v>
      </c>
      <c r="I80" s="66">
        <v>3.96</v>
      </c>
      <c r="J80" s="67"/>
      <c r="K80" s="68"/>
      <c r="L80" s="6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 s="3" customFormat="1" x14ac:dyDescent="0.2">
      <c r="A81" s="60">
        <v>76</v>
      </c>
      <c r="B81" s="61" t="s">
        <v>70</v>
      </c>
      <c r="C81" s="62"/>
      <c r="D81" s="63"/>
      <c r="E81" s="64">
        <v>10</v>
      </c>
      <c r="F81" s="64">
        <v>50</v>
      </c>
      <c r="G81" s="65">
        <v>4.1783835944684</v>
      </c>
      <c r="H81" s="66">
        <v>5.1414</v>
      </c>
      <c r="I81" s="66">
        <v>4.18</v>
      </c>
      <c r="J81" s="67"/>
      <c r="K81" s="68"/>
      <c r="L81" s="6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 s="3" customFormat="1" x14ac:dyDescent="0.2">
      <c r="A82" s="60">
        <v>77</v>
      </c>
      <c r="B82" s="61" t="s">
        <v>71</v>
      </c>
      <c r="C82" s="62"/>
      <c r="D82" s="63"/>
      <c r="E82" s="64">
        <v>10</v>
      </c>
      <c r="F82" s="64">
        <v>50</v>
      </c>
      <c r="G82" s="65">
        <v>0.9236426893035411</v>
      </c>
      <c r="H82" s="66">
        <v>1.13652</v>
      </c>
      <c r="I82" s="66">
        <v>0.92400000000000004</v>
      </c>
      <c r="J82" s="67"/>
      <c r="K82" s="68"/>
      <c r="L82" s="6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 s="3" customFormat="1" x14ac:dyDescent="0.2">
      <c r="A83" s="60">
        <v>78</v>
      </c>
      <c r="B83" s="61" t="s">
        <v>72</v>
      </c>
      <c r="C83" s="62"/>
      <c r="D83" s="63"/>
      <c r="E83" s="64">
        <v>10</v>
      </c>
      <c r="F83" s="64">
        <v>20</v>
      </c>
      <c r="G83" s="65">
        <v>0.54978731506163203</v>
      </c>
      <c r="H83" s="66">
        <v>0.67649999999999999</v>
      </c>
      <c r="I83" s="66">
        <v>0.55000000000000004</v>
      </c>
      <c r="J83" s="67"/>
      <c r="K83" s="68"/>
      <c r="L83" s="6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 s="3" customFormat="1" x14ac:dyDescent="0.2">
      <c r="A84" s="60">
        <v>79</v>
      </c>
      <c r="B84" s="61" t="s">
        <v>73</v>
      </c>
      <c r="C84" s="62"/>
      <c r="D84" s="63"/>
      <c r="E84" s="64">
        <v>10</v>
      </c>
      <c r="F84" s="64">
        <v>20</v>
      </c>
      <c r="G84" s="65">
        <v>0.68173627067642306</v>
      </c>
      <c r="H84" s="66">
        <v>0.83886000000000005</v>
      </c>
      <c r="I84" s="66">
        <v>0.68200000000000005</v>
      </c>
      <c r="J84" s="67"/>
      <c r="K84" s="68"/>
      <c r="L84" s="6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 s="3" customFormat="1" x14ac:dyDescent="0.2">
      <c r="A85" s="60">
        <v>80</v>
      </c>
      <c r="B85" s="61" t="s">
        <v>56</v>
      </c>
      <c r="C85" s="62"/>
      <c r="D85" s="63"/>
      <c r="E85" s="64">
        <v>10</v>
      </c>
      <c r="F85" s="64">
        <v>50</v>
      </c>
      <c r="G85" s="65">
        <v>3.95846866844375</v>
      </c>
      <c r="H85" s="66">
        <v>4.8708</v>
      </c>
      <c r="I85" s="66">
        <v>3.96</v>
      </c>
      <c r="J85" s="67"/>
      <c r="K85" s="68"/>
      <c r="L85" s="6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 s="3" customFormat="1" x14ac:dyDescent="0.2">
      <c r="A86" s="60">
        <v>81</v>
      </c>
      <c r="B86" s="61" t="s">
        <v>57</v>
      </c>
      <c r="C86" s="62"/>
      <c r="D86" s="63"/>
      <c r="E86" s="64">
        <v>10</v>
      </c>
      <c r="F86" s="64">
        <v>50</v>
      </c>
      <c r="G86" s="65">
        <v>1.0995746301232601</v>
      </c>
      <c r="H86" s="66">
        <v>1.353</v>
      </c>
      <c r="I86" s="66">
        <v>1.1000000000000001</v>
      </c>
      <c r="J86" s="67"/>
      <c r="K86" s="68"/>
      <c r="L86" s="6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 s="3" customFormat="1" x14ac:dyDescent="0.2">
      <c r="A87" s="60">
        <v>82</v>
      </c>
      <c r="B87" s="61" t="s">
        <v>74</v>
      </c>
      <c r="C87" s="62"/>
      <c r="D87" s="63"/>
      <c r="E87" s="64">
        <v>1</v>
      </c>
      <c r="F87" s="64">
        <v>5</v>
      </c>
      <c r="G87" s="65">
        <v>18.7965970409861</v>
      </c>
      <c r="H87" s="66">
        <v>23.122769999999999</v>
      </c>
      <c r="I87" s="66">
        <v>18.798999999999999</v>
      </c>
      <c r="J87" s="67"/>
      <c r="K87" s="68"/>
      <c r="L87" s="6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 s="3" customFormat="1" x14ac:dyDescent="0.2">
      <c r="A88" s="60">
        <v>83</v>
      </c>
      <c r="B88" s="61" t="s">
        <v>101</v>
      </c>
      <c r="C88" s="62"/>
      <c r="D88" s="63"/>
      <c r="E88" s="64">
        <v>1</v>
      </c>
      <c r="F88" s="64">
        <v>1</v>
      </c>
      <c r="G88" s="65">
        <v>20.3421306572804</v>
      </c>
      <c r="H88" s="66">
        <v>25.016970000000001</v>
      </c>
      <c r="I88" s="66">
        <v>20.338999999999999</v>
      </c>
      <c r="J88" s="67"/>
      <c r="K88" s="68"/>
      <c r="L88" s="6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 s="3" customFormat="1" x14ac:dyDescent="0.2">
      <c r="A89" s="60">
        <v>84</v>
      </c>
      <c r="B89" s="61" t="s">
        <v>102</v>
      </c>
      <c r="C89" s="62"/>
      <c r="D89" s="63"/>
      <c r="E89" s="64">
        <v>1</v>
      </c>
      <c r="F89" s="64">
        <v>50</v>
      </c>
      <c r="G89" s="65">
        <v>3.7385537424190902</v>
      </c>
      <c r="H89" s="66">
        <v>4.6002000000000001</v>
      </c>
      <c r="I89" s="66">
        <v>3.74</v>
      </c>
      <c r="J89" s="67"/>
      <c r="K89" s="68"/>
      <c r="L89" s="6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 s="3" customFormat="1" x14ac:dyDescent="0.2">
      <c r="A90" s="60">
        <v>85</v>
      </c>
      <c r="B90" s="61" t="s">
        <v>103</v>
      </c>
      <c r="C90" s="62"/>
      <c r="D90" s="63"/>
      <c r="E90" s="64">
        <v>1</v>
      </c>
      <c r="F90" s="64">
        <v>50</v>
      </c>
      <c r="G90" s="65">
        <v>3.7385537424190902</v>
      </c>
      <c r="H90" s="66">
        <v>4.6002000000000001</v>
      </c>
      <c r="I90" s="66">
        <v>3.74</v>
      </c>
      <c r="J90" s="67"/>
      <c r="K90" s="68"/>
      <c r="L90" s="6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 s="3" customFormat="1" x14ac:dyDescent="0.2">
      <c r="A91" s="60">
        <v>86</v>
      </c>
      <c r="B91" s="61" t="s">
        <v>104</v>
      </c>
      <c r="C91" s="62"/>
      <c r="D91" s="63"/>
      <c r="E91" s="64">
        <v>1</v>
      </c>
      <c r="F91" s="64">
        <v>10</v>
      </c>
      <c r="G91" s="65">
        <v>10.5559164491833</v>
      </c>
      <c r="H91" s="66">
        <v>12.988799999999999</v>
      </c>
      <c r="I91" s="66">
        <v>10.56</v>
      </c>
      <c r="J91" s="67"/>
      <c r="K91" s="68"/>
      <c r="L91" s="6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 s="3" customFormat="1" x14ac:dyDescent="0.2">
      <c r="A92" s="60">
        <v>87</v>
      </c>
      <c r="B92" s="61" t="s">
        <v>105</v>
      </c>
      <c r="C92" s="62"/>
      <c r="D92" s="63"/>
      <c r="E92" s="64">
        <v>1</v>
      </c>
      <c r="F92" s="64">
        <v>20</v>
      </c>
      <c r="G92" s="65">
        <v>2.7379408290069298</v>
      </c>
      <c r="H92" s="66">
        <v>3.36897</v>
      </c>
      <c r="I92" s="66">
        <v>2.7389999999999999</v>
      </c>
      <c r="J92" s="67"/>
      <c r="K92" s="68"/>
      <c r="L92" s="69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 x14ac:dyDescent="0.25">
      <c r="A93" s="60">
        <v>88</v>
      </c>
      <c r="B93" s="61" t="s">
        <v>106</v>
      </c>
      <c r="C93" s="70"/>
      <c r="D93" s="63"/>
      <c r="E93" s="64">
        <v>1</v>
      </c>
      <c r="F93" s="64">
        <v>50</v>
      </c>
      <c r="G93" s="65">
        <v>1.0995746301232601</v>
      </c>
      <c r="H93" s="66">
        <v>1.353</v>
      </c>
      <c r="I93" s="66">
        <v>1.1000000000000001</v>
      </c>
      <c r="J93" s="67"/>
      <c r="K93" s="68"/>
      <c r="L93" s="69"/>
      <c r="M93" s="1"/>
    </row>
    <row r="95" spans="1:253" s="3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 s="3" customFormat="1" x14ac:dyDescent="0.25">
      <c r="A96" s="5"/>
      <c r="B96" s="6" t="s">
        <v>107</v>
      </c>
      <c r="C96" s="4"/>
      <c r="D96" s="5"/>
      <c r="E96" s="59">
        <f>SUM(E6:E93)</f>
        <v>159</v>
      </c>
      <c r="F96" s="59">
        <f>SUM(F6:F93)</f>
        <v>622</v>
      </c>
      <c r="G96" s="7">
        <f>SUM(G6:G93)</f>
        <v>16322.77057369234</v>
      </c>
      <c r="H96" s="7">
        <f>SUM(H6:H93)</f>
        <v>20149.566030000005</v>
      </c>
      <c r="I96" s="7">
        <f>SUM(I6:I93)</f>
        <v>16381.761000000006</v>
      </c>
      <c r="J96" s="7"/>
      <c r="K96" s="7">
        <f>SUM(K6:K93)</f>
        <v>0</v>
      </c>
      <c r="L96" s="7">
        <f>SUM(L6:L93)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12" x14ac:dyDescent="0.25">
      <c r="A97" s="8"/>
      <c r="B97" s="9"/>
      <c r="C97" s="9"/>
      <c r="D97" s="8"/>
      <c r="E97" s="8"/>
      <c r="F97" s="10"/>
      <c r="I97" s="11"/>
      <c r="J97" s="1"/>
      <c r="K97" s="2"/>
      <c r="L97" s="1"/>
    </row>
    <row r="99" spans="1:12" x14ac:dyDescent="0.25">
      <c r="C99" s="42" t="s">
        <v>132</v>
      </c>
    </row>
    <row r="100" spans="1:12" x14ac:dyDescent="0.25">
      <c r="C100" s="43" t="s">
        <v>133</v>
      </c>
    </row>
    <row r="101" spans="1:12" x14ac:dyDescent="0.25">
      <c r="C101" s="72" t="s">
        <v>134</v>
      </c>
    </row>
    <row r="102" spans="1:12" x14ac:dyDescent="0.25">
      <c r="C102" s="72" t="s">
        <v>135</v>
      </c>
    </row>
  </sheetData>
  <mergeCells count="7">
    <mergeCell ref="A2:L2"/>
    <mergeCell ref="A4:A5"/>
    <mergeCell ref="B4:B5"/>
    <mergeCell ref="C4:C5"/>
    <mergeCell ref="D4:D5"/>
    <mergeCell ref="E4:F4"/>
    <mergeCell ref="K4:L4"/>
  </mergeCells>
  <pageMargins left="0.51181102362204722" right="0.31496062992125984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centralizator lot2</vt:lpstr>
      <vt:lpstr>an1</vt:lpstr>
      <vt:lpstr>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2017-06-20T05:06:49Z</dcterms:modified>
</cp:coreProperties>
</file>