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z\Covoare AC-4 ani-BR-2022\"/>
    </mc:Choice>
  </mc:AlternateContent>
  <xr:revisionPtr revIDLastSave="0" documentId="13_ncr:1_{71A0E3A6-DF9F-4D87-90A6-D38589FA97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oare - BR" sheetId="1" r:id="rId1"/>
    <sheet name="Cel mai mic subsecvent" sheetId="7" r:id="rId2"/>
    <sheet name="Cel mai mare subsecvent" sheetId="10" r:id="rId3"/>
    <sheet name="An 1" sheetId="9" r:id="rId4"/>
    <sheet name="An 2" sheetId="12" r:id="rId5"/>
    <sheet name="An 3" sheetId="11" r:id="rId6"/>
    <sheet name="An 4" sheetId="13" r:id="rId7"/>
  </sheets>
  <definedNames>
    <definedName name="_xlnm.Print_Area" localSheetId="3">'An 1'!$A$1:$L$28</definedName>
    <definedName name="_xlnm.Print_Area" localSheetId="4">'An 2'!$A$1:$L$28</definedName>
    <definedName name="_xlnm.Print_Area" localSheetId="5">'An 3'!$A$1:$L$28</definedName>
    <definedName name="_xlnm.Print_Area" localSheetId="6">'An 4'!$A$1:$L$28</definedName>
    <definedName name="_xlnm.Print_Area" localSheetId="2">'Cel mai mare subsecvent'!$A$1:$J$28</definedName>
    <definedName name="_xlnm.Print_Area" localSheetId="1">'Cel mai mic subsecvent'!$A$1:$J$28</definedName>
    <definedName name="_xlnm.Print_Area" localSheetId="0">'Covoare - BR'!$A$1:$T$27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3" l="1"/>
  <c r="L17" i="13"/>
  <c r="L16" i="13"/>
  <c r="L15" i="13"/>
  <c r="K15" i="13"/>
  <c r="K20" i="13"/>
  <c r="L19" i="13"/>
  <c r="L12" i="13"/>
  <c r="K17" i="13"/>
  <c r="L11" i="13"/>
  <c r="K16" i="13"/>
  <c r="L20" i="12"/>
  <c r="K20" i="12"/>
  <c r="L17" i="12"/>
  <c r="L16" i="12"/>
  <c r="K16" i="12"/>
  <c r="L15" i="12"/>
  <c r="K15" i="12"/>
  <c r="L19" i="12"/>
  <c r="L13" i="12"/>
  <c r="L12" i="12"/>
  <c r="K17" i="12"/>
  <c r="L11" i="12"/>
  <c r="K11" i="12"/>
  <c r="L20" i="11"/>
  <c r="K20" i="11"/>
  <c r="L18" i="11"/>
  <c r="L17" i="11"/>
  <c r="K17" i="11"/>
  <c r="L16" i="11"/>
  <c r="L15" i="11"/>
  <c r="K15" i="11"/>
  <c r="L14" i="11"/>
  <c r="K14" i="11"/>
  <c r="L19" i="11"/>
  <c r="K19" i="11"/>
  <c r="L13" i="11"/>
  <c r="L12" i="11"/>
  <c r="K12" i="11"/>
  <c r="L11" i="11"/>
  <c r="K16" i="11"/>
  <c r="K20" i="9"/>
  <c r="L20" i="9"/>
  <c r="J14" i="10"/>
  <c r="J20" i="10"/>
  <c r="J18" i="10"/>
  <c r="J17" i="10"/>
  <c r="J16" i="10"/>
  <c r="J15" i="10"/>
  <c r="J13" i="10"/>
  <c r="J12" i="10"/>
  <c r="J11" i="10"/>
  <c r="J11" i="7"/>
  <c r="J12" i="7"/>
  <c r="L17" i="9"/>
  <c r="L16" i="9"/>
  <c r="L15" i="9"/>
  <c r="L12" i="9"/>
  <c r="L11" i="9"/>
  <c r="J12" i="1"/>
  <c r="L12" i="1" s="1"/>
  <c r="J15" i="1"/>
  <c r="J11" i="1"/>
  <c r="Q15" i="1"/>
  <c r="Q20" i="1" s="1"/>
  <c r="T13" i="1"/>
  <c r="S13" i="1" s="1"/>
  <c r="S18" i="1" s="1"/>
  <c r="R13" i="1"/>
  <c r="R18" i="1" s="1"/>
  <c r="P13" i="1"/>
  <c r="P18" i="1" s="1"/>
  <c r="N13" i="1"/>
  <c r="N17" i="1"/>
  <c r="P17" i="1"/>
  <c r="R17" i="1"/>
  <c r="S17" i="1"/>
  <c r="T17" i="1"/>
  <c r="R14" i="1"/>
  <c r="R19" i="1" s="1"/>
  <c r="Q12" i="1"/>
  <c r="Q17" i="1" s="1"/>
  <c r="S12" i="1"/>
  <c r="Q11" i="1"/>
  <c r="Q16" i="1" s="1"/>
  <c r="O12" i="1"/>
  <c r="O17" i="1" s="1"/>
  <c r="M12" i="1"/>
  <c r="N16" i="1"/>
  <c r="P16" i="1"/>
  <c r="R16" i="1"/>
  <c r="T16" i="1"/>
  <c r="N20" i="1"/>
  <c r="P20" i="1"/>
  <c r="R20" i="1"/>
  <c r="T20" i="1"/>
  <c r="T18" i="1" l="1"/>
  <c r="J20" i="1"/>
  <c r="J17" i="1"/>
  <c r="L17" i="1" s="1"/>
  <c r="I12" i="1"/>
  <c r="M17" i="1"/>
  <c r="I17" i="1" s="1"/>
  <c r="K17" i="1" s="1"/>
  <c r="J16" i="1"/>
  <c r="J13" i="1"/>
  <c r="L13" i="1" s="1"/>
  <c r="N18" i="1"/>
  <c r="J18" i="1"/>
  <c r="L18" i="1" s="1"/>
  <c r="M13" i="1"/>
  <c r="Q13" i="1"/>
  <c r="Q18" i="1" s="1"/>
  <c r="O13" i="1"/>
  <c r="O18" i="1" s="1"/>
  <c r="K13" i="13"/>
  <c r="K18" i="13"/>
  <c r="K11" i="13"/>
  <c r="L13" i="13"/>
  <c r="L18" i="13"/>
  <c r="L21" i="13" s="1"/>
  <c r="K12" i="13"/>
  <c r="L14" i="13"/>
  <c r="K18" i="12"/>
  <c r="K13" i="12"/>
  <c r="L18" i="12"/>
  <c r="L21" i="12" s="1"/>
  <c r="K12" i="12"/>
  <c r="L14" i="12"/>
  <c r="K18" i="11"/>
  <c r="K21" i="11" s="1"/>
  <c r="K13" i="11"/>
  <c r="L21" i="11"/>
  <c r="K11" i="11"/>
  <c r="L14" i="9"/>
  <c r="J19" i="10"/>
  <c r="J21" i="10" s="1"/>
  <c r="J20" i="7"/>
  <c r="J16" i="7"/>
  <c r="J15" i="7"/>
  <c r="K17" i="9"/>
  <c r="K16" i="9"/>
  <c r="L18" i="9"/>
  <c r="L19" i="9"/>
  <c r="K15" i="9"/>
  <c r="K12" i="9"/>
  <c r="L13" i="9"/>
  <c r="K11" i="9"/>
  <c r="J17" i="7"/>
  <c r="Q14" i="1"/>
  <c r="Q19" i="1" s="1"/>
  <c r="K12" i="1"/>
  <c r="K21" i="13" l="1"/>
  <c r="M18" i="1"/>
  <c r="I18" i="1" s="1"/>
  <c r="K18" i="1" s="1"/>
  <c r="I13" i="1"/>
  <c r="K13" i="1" s="1"/>
  <c r="K19" i="13"/>
  <c r="K14" i="13"/>
  <c r="K19" i="12"/>
  <c r="K21" i="12" s="1"/>
  <c r="K14" i="12"/>
  <c r="J19" i="7"/>
  <c r="L21" i="9"/>
  <c r="K18" i="9"/>
  <c r="K13" i="9"/>
  <c r="K19" i="9"/>
  <c r="K14" i="9"/>
  <c r="J14" i="7"/>
  <c r="J13" i="7"/>
  <c r="J18" i="7"/>
  <c r="J21" i="7" l="1"/>
  <c r="K21" i="9"/>
  <c r="L11" i="1" l="1"/>
  <c r="M11" i="1"/>
  <c r="O11" i="1"/>
  <c r="O16" i="1" s="1"/>
  <c r="S11" i="1"/>
  <c r="S16" i="1" s="1"/>
  <c r="N14" i="1"/>
  <c r="P14" i="1"/>
  <c r="T14" i="1"/>
  <c r="L15" i="1"/>
  <c r="M15" i="1"/>
  <c r="O15" i="1"/>
  <c r="O20" i="1" s="1"/>
  <c r="S15" i="1"/>
  <c r="S20" i="1" s="1"/>
  <c r="J14" i="1" l="1"/>
  <c r="M16" i="1"/>
  <c r="I16" i="1" s="1"/>
  <c r="K16" i="1" s="1"/>
  <c r="I11" i="1"/>
  <c r="K11" i="1" s="1"/>
  <c r="M20" i="1"/>
  <c r="I20" i="1" s="1"/>
  <c r="K20" i="1" s="1"/>
  <c r="I15" i="1"/>
  <c r="K15" i="1" s="1"/>
  <c r="O14" i="1"/>
  <c r="O19" i="1" s="1"/>
  <c r="P19" i="1"/>
  <c r="S14" i="1"/>
  <c r="S19" i="1" s="1"/>
  <c r="T19" i="1"/>
  <c r="M14" i="1"/>
  <c r="N19" i="1"/>
  <c r="L20" i="1"/>
  <c r="L16" i="1"/>
  <c r="L14" i="1"/>
  <c r="J19" i="1" l="1"/>
  <c r="M19" i="1"/>
  <c r="I14" i="1"/>
  <c r="K14" i="1" s="1"/>
  <c r="L19" i="1"/>
  <c r="L21" i="1" s="1"/>
  <c r="I19" i="1" l="1"/>
  <c r="K19" i="1" s="1"/>
  <c r="K21" i="1" s="1"/>
</calcChain>
</file>

<file path=xl/sharedStrings.xml><?xml version="1.0" encoding="utf-8"?>
<sst xmlns="http://schemas.openxmlformats.org/spreadsheetml/2006/main" count="302" uniqueCount="61">
  <si>
    <t>Total Lucrare</t>
  </si>
  <si>
    <t>mc</t>
  </si>
  <si>
    <t>completari acostamente cu piatra sparta</t>
  </si>
  <si>
    <t>mp</t>
  </si>
  <si>
    <t>marcaje rutiere in strat gros executate la cald</t>
  </si>
  <si>
    <t>lucrare propriu zisa</t>
  </si>
  <si>
    <t>9=5*7</t>
  </si>
  <si>
    <t>8=5*6</t>
  </si>
  <si>
    <t>Max</t>
  </si>
  <si>
    <t>Min</t>
  </si>
  <si>
    <t>Anul  3</t>
  </si>
  <si>
    <t>Anul  2</t>
  </si>
  <si>
    <t>Anul  1</t>
  </si>
  <si>
    <t>Din care cantitati (mp) defalcate pe ani</t>
  </si>
  <si>
    <t>PU</t>
  </si>
  <si>
    <t>UM</t>
  </si>
  <si>
    <t>Tipuri lucrari de executat</t>
  </si>
  <si>
    <t>Sectoare de drumuri/ Autostrazi, DN  - pozitie km</t>
  </si>
  <si>
    <t>Tipul lucrarii</t>
  </si>
  <si>
    <t>Lot</t>
  </si>
  <si>
    <t>CANTITATI  CEL MAI MIC CONTRACT SUBSECVENT - COVOARE ASFALTICE</t>
  </si>
  <si>
    <t>Anexa 1.1</t>
  </si>
  <si>
    <t>Cel mai mic contract Subsecvent</t>
  </si>
  <si>
    <t>Cantitate (mp)</t>
  </si>
  <si>
    <t>Valoare (lei fara TVA)</t>
  </si>
  <si>
    <t>CANTITATI  CEL MAI MARE CONTRACT SUBSECVENT - COVOARE ASFALTICE</t>
  </si>
  <si>
    <t>Cel mai mare contract Subsecvent</t>
  </si>
  <si>
    <t>Anexa 1.2</t>
  </si>
  <si>
    <t>LISTA DE CANTITATI  - ACORD CADRU COVOARE ASFALTICE - minim si maxim  - anul 1</t>
  </si>
  <si>
    <t>Cantitati anul 1</t>
  </si>
  <si>
    <t>Valori anul 1</t>
  </si>
  <si>
    <t>Anexa 2.1</t>
  </si>
  <si>
    <t>LISTA DE CANTITATI  - ACORD CADRU COVOARE ASFALTICE - minim si maxim  - anul 2</t>
  </si>
  <si>
    <t>Cantitati anul 2</t>
  </si>
  <si>
    <t>Valori anul 2</t>
  </si>
  <si>
    <t>Anexa 2.2</t>
  </si>
  <si>
    <t>LISTA DE CANTITATI  - ACORD CADRU COVOARE ASFALTICE - minim si maxim  - anul 3</t>
  </si>
  <si>
    <t>Valori anul 3</t>
  </si>
  <si>
    <t>Cantitati anul 3</t>
  </si>
  <si>
    <t>Anexa 2.3</t>
  </si>
  <si>
    <t>ANEXA 1</t>
  </si>
  <si>
    <t>LISTA DE CANTITATI  - ACORD CADRU COVOARE ASFALTICE - minim si maxim  - 4 ani</t>
  </si>
  <si>
    <t>Cantitati (mp) pentru  4 ani</t>
  </si>
  <si>
    <t>Valori(lei) pentru 4 ani</t>
  </si>
  <si>
    <t>pregatire strat suport plombari cu MAS16</t>
  </si>
  <si>
    <t>pregatire strat suport plombari cu MAS16m</t>
  </si>
  <si>
    <t>Anul  4</t>
  </si>
  <si>
    <t>7=5*6</t>
  </si>
  <si>
    <t>LISTA DE CANTITATI  - ACORD CADRU COVOARE ASFALTICE - minim si maxim  - anul 4</t>
  </si>
  <si>
    <t>Cantitati anul 4</t>
  </si>
  <si>
    <t>Valori anul 4</t>
  </si>
  <si>
    <t>Anexa 2.4</t>
  </si>
  <si>
    <t>DN21
DN2B
DN22
DN23
DN22B</t>
  </si>
  <si>
    <t>Total  SDN Braila</t>
  </si>
  <si>
    <t>km 1+000 - km 58+000
km 38+731 - km 125+416
km 30+000 - km 78+714
km 41+690 - km 83+860
km 2+200 - km 11+645</t>
  </si>
  <si>
    <t>DRDP Constanta /
 SDN Braila</t>
  </si>
  <si>
    <t>Covor asfaltic din MAS16 cu bitum modificat cu preluare denivelari 4+2 cm 
si frezare 6 cm</t>
  </si>
  <si>
    <t>frezare strat suport 
6 cm</t>
  </si>
  <si>
    <t>6=10+12+14+16</t>
  </si>
  <si>
    <t>7=11+13+15+17</t>
  </si>
  <si>
    <t xml:space="preserve">SDN BRAILA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</si>
</sst>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/>
    <xf numFmtId="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4" fontId="1" fillId="0" borderId="6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Fill="1"/>
    <xf numFmtId="0" fontId="3" fillId="0" borderId="3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1" fillId="0" borderId="7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" fontId="1" fillId="0" borderId="21" xfId="0" applyNumberFormat="1" applyFont="1" applyBorder="1"/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2" fontId="0" fillId="0" borderId="0" xfId="0" applyNumberFormat="1"/>
    <xf numFmtId="0" fontId="2" fillId="0" borderId="3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zoomScaleNormal="100" workbookViewId="0">
      <selection activeCell="A2" sqref="A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7.33203125" customWidth="1"/>
    <col min="5" max="5" width="24.109375" customWidth="1"/>
    <col min="6" max="6" width="22" customWidth="1"/>
    <col min="7" max="7" width="5.6640625" customWidth="1"/>
    <col min="8" max="8" width="7.109375" customWidth="1"/>
    <col min="9" max="9" width="11.5546875" customWidth="1"/>
    <col min="10" max="10" width="18.44140625" customWidth="1"/>
    <col min="11" max="11" width="13.109375" bestFit="1" customWidth="1"/>
    <col min="12" max="12" width="14.33203125" bestFit="1" customWidth="1"/>
    <col min="13" max="13" width="10.109375" bestFit="1" customWidth="1"/>
    <col min="14" max="14" width="11.33203125" bestFit="1" customWidth="1"/>
    <col min="15" max="15" width="10.109375" bestFit="1" customWidth="1"/>
    <col min="16" max="16" width="11.33203125" bestFit="1" customWidth="1"/>
    <col min="17" max="18" width="11.33203125" customWidth="1"/>
    <col min="19" max="19" width="10.44140625" customWidth="1"/>
    <col min="20" max="20" width="12" customWidth="1"/>
  </cols>
  <sheetData>
    <row r="1" spans="1:20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6" x14ac:dyDescent="0.3">
      <c r="A4" s="1"/>
      <c r="B4" s="1"/>
      <c r="C4" s="1"/>
      <c r="D4" s="1"/>
      <c r="F4" s="27" t="s">
        <v>41</v>
      </c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 t="s">
        <v>40</v>
      </c>
      <c r="T6" s="1"/>
    </row>
    <row r="7" spans="1:20" ht="24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76" t="s">
        <v>42</v>
      </c>
      <c r="J7" s="76"/>
      <c r="K7" s="76" t="s">
        <v>43</v>
      </c>
      <c r="L7" s="76"/>
      <c r="M7" s="88" t="s">
        <v>13</v>
      </c>
      <c r="N7" s="88"/>
      <c r="O7" s="88"/>
      <c r="P7" s="88"/>
      <c r="Q7" s="88"/>
      <c r="R7" s="88"/>
      <c r="S7" s="88"/>
      <c r="T7" s="89"/>
    </row>
    <row r="8" spans="1:20" ht="15.6" x14ac:dyDescent="0.3">
      <c r="A8" s="1"/>
      <c r="B8" s="74"/>
      <c r="C8" s="77"/>
      <c r="D8" s="81"/>
      <c r="E8" s="82"/>
      <c r="F8" s="77"/>
      <c r="G8" s="84"/>
      <c r="H8" s="84"/>
      <c r="I8" s="66" t="s">
        <v>9</v>
      </c>
      <c r="J8" s="66" t="s">
        <v>8</v>
      </c>
      <c r="K8" s="66" t="s">
        <v>9</v>
      </c>
      <c r="L8" s="66" t="s">
        <v>8</v>
      </c>
      <c r="M8" s="66" t="s">
        <v>12</v>
      </c>
      <c r="N8" s="66"/>
      <c r="O8" s="66" t="s">
        <v>11</v>
      </c>
      <c r="P8" s="66"/>
      <c r="Q8" s="66" t="s">
        <v>10</v>
      </c>
      <c r="R8" s="66"/>
      <c r="S8" s="91" t="s">
        <v>46</v>
      </c>
      <c r="T8" s="92"/>
    </row>
    <row r="9" spans="1:20" ht="16.2" thickBot="1" x14ac:dyDescent="0.35">
      <c r="A9" s="1"/>
      <c r="B9" s="75"/>
      <c r="C9" s="78"/>
      <c r="D9" s="81"/>
      <c r="E9" s="82"/>
      <c r="F9" s="78"/>
      <c r="G9" s="84"/>
      <c r="H9" s="84"/>
      <c r="I9" s="90"/>
      <c r="J9" s="90"/>
      <c r="K9" s="90"/>
      <c r="L9" s="90"/>
      <c r="M9" s="15" t="s">
        <v>9</v>
      </c>
      <c r="N9" s="15" t="s">
        <v>8</v>
      </c>
      <c r="O9" s="15" t="s">
        <v>9</v>
      </c>
      <c r="P9" s="15" t="s">
        <v>8</v>
      </c>
      <c r="Q9" s="36" t="s">
        <v>9</v>
      </c>
      <c r="R9" s="36" t="s">
        <v>8</v>
      </c>
      <c r="S9" s="15" t="s">
        <v>9</v>
      </c>
      <c r="T9" s="20" t="s">
        <v>8</v>
      </c>
    </row>
    <row r="10" spans="1:20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61" t="s">
        <v>58</v>
      </c>
      <c r="J10" s="54" t="s">
        <v>59</v>
      </c>
      <c r="K10" s="54" t="s">
        <v>7</v>
      </c>
      <c r="L10" s="54" t="s">
        <v>6</v>
      </c>
      <c r="M10" s="54">
        <v>10</v>
      </c>
      <c r="N10" s="54">
        <v>11</v>
      </c>
      <c r="O10" s="54">
        <v>12</v>
      </c>
      <c r="P10" s="54">
        <v>13</v>
      </c>
      <c r="Q10" s="54">
        <v>14</v>
      </c>
      <c r="R10" s="54">
        <v>15</v>
      </c>
      <c r="S10" s="54">
        <v>16</v>
      </c>
      <c r="T10" s="56">
        <v>17</v>
      </c>
    </row>
    <row r="11" spans="1:20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f>M11+O11+S11+Q11</f>
        <v>84000</v>
      </c>
      <c r="J11" s="49">
        <f>N11+P11+T11+R11</f>
        <v>840000</v>
      </c>
      <c r="K11" s="49">
        <f t="shared" ref="K11:K20" si="0">I11*H11</f>
        <v>0</v>
      </c>
      <c r="L11" s="49">
        <f t="shared" ref="L11:L20" si="1">J11*H11</f>
        <v>0</v>
      </c>
      <c r="M11" s="49">
        <f>N11*10%</f>
        <v>21000</v>
      </c>
      <c r="N11" s="49">
        <v>210000</v>
      </c>
      <c r="O11" s="49">
        <f>P11*10%</f>
        <v>21000</v>
      </c>
      <c r="P11" s="49">
        <v>210000</v>
      </c>
      <c r="Q11" s="49">
        <f>R11*10%</f>
        <v>21000</v>
      </c>
      <c r="R11" s="49">
        <v>210000</v>
      </c>
      <c r="S11" s="49">
        <f>T11*10%</f>
        <v>21000</v>
      </c>
      <c r="T11" s="50">
        <v>210000</v>
      </c>
    </row>
    <row r="12" spans="1:20" ht="34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f t="shared" ref="I12:I15" si="2">M12+O12+S12+Q12</f>
        <v>21000</v>
      </c>
      <c r="J12" s="19">
        <f t="shared" ref="J12:J15" si="3">N12+P12+T12+R12</f>
        <v>210000</v>
      </c>
      <c r="K12" s="19">
        <f t="shared" ref="K12" si="4">I12*H12</f>
        <v>0</v>
      </c>
      <c r="L12" s="19">
        <f t="shared" ref="L12" si="5">J12*H12</f>
        <v>0</v>
      </c>
      <c r="M12" s="19">
        <f>N12*10%</f>
        <v>5250</v>
      </c>
      <c r="N12" s="19">
        <v>52500</v>
      </c>
      <c r="O12" s="19">
        <f>P12*10%</f>
        <v>5250</v>
      </c>
      <c r="P12" s="19">
        <v>52500</v>
      </c>
      <c r="Q12" s="19">
        <f>R12*10%</f>
        <v>5250</v>
      </c>
      <c r="R12" s="19">
        <v>52500</v>
      </c>
      <c r="S12" s="19">
        <f>T12*10%</f>
        <v>5250</v>
      </c>
      <c r="T12" s="18">
        <v>52500</v>
      </c>
    </row>
    <row r="13" spans="1:20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f t="shared" si="2"/>
        <v>84000</v>
      </c>
      <c r="J13" s="19">
        <f t="shared" si="3"/>
        <v>840000</v>
      </c>
      <c r="K13" s="19">
        <f t="shared" ref="K13" si="6">I13*H13</f>
        <v>0</v>
      </c>
      <c r="L13" s="19">
        <f t="shared" ref="L13" si="7">J13*H13</f>
        <v>0</v>
      </c>
      <c r="M13" s="19">
        <f>N13*10%</f>
        <v>21000</v>
      </c>
      <c r="N13" s="19">
        <f>N11</f>
        <v>210000</v>
      </c>
      <c r="O13" s="19">
        <f>P13*10%</f>
        <v>21000</v>
      </c>
      <c r="P13" s="19">
        <f>P11</f>
        <v>210000</v>
      </c>
      <c r="Q13" s="19">
        <f>R13*10%</f>
        <v>21000</v>
      </c>
      <c r="R13" s="19">
        <f>R11</f>
        <v>210000</v>
      </c>
      <c r="S13" s="19">
        <f>T13*10%</f>
        <v>21000</v>
      </c>
      <c r="T13" s="18">
        <f>T11</f>
        <v>210000</v>
      </c>
    </row>
    <row r="14" spans="1:20" ht="34.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f t="shared" si="2"/>
        <v>5376</v>
      </c>
      <c r="J14" s="19">
        <f t="shared" si="3"/>
        <v>53760</v>
      </c>
      <c r="K14" s="19">
        <f t="shared" si="0"/>
        <v>0</v>
      </c>
      <c r="L14" s="19">
        <f t="shared" si="1"/>
        <v>0</v>
      </c>
      <c r="M14" s="19">
        <f>N14*10%</f>
        <v>1344</v>
      </c>
      <c r="N14" s="19">
        <f>N11*0.064</f>
        <v>13440</v>
      </c>
      <c r="O14" s="19">
        <f>P14*10%</f>
        <v>1344</v>
      </c>
      <c r="P14" s="19">
        <f>P11*0.064</f>
        <v>13440</v>
      </c>
      <c r="Q14" s="19">
        <f>R14*10%</f>
        <v>1344</v>
      </c>
      <c r="R14" s="19">
        <f>R11*0.064</f>
        <v>13440</v>
      </c>
      <c r="S14" s="19">
        <f>T14*10%</f>
        <v>1344</v>
      </c>
      <c r="T14" s="18">
        <f>T11*0.064</f>
        <v>13440</v>
      </c>
    </row>
    <row r="15" spans="1:20" ht="47.4" thickBot="1" x14ac:dyDescent="0.35">
      <c r="A15" s="1"/>
      <c r="B15" s="65"/>
      <c r="C15" s="95"/>
      <c r="D15" s="98"/>
      <c r="E15" s="87"/>
      <c r="F15" s="29" t="s">
        <v>2</v>
      </c>
      <c r="G15" s="30" t="s">
        <v>1</v>
      </c>
      <c r="H15" s="51"/>
      <c r="I15" s="52">
        <f t="shared" si="2"/>
        <v>1200</v>
      </c>
      <c r="J15" s="52">
        <f t="shared" si="3"/>
        <v>12000</v>
      </c>
      <c r="K15" s="52">
        <f t="shared" si="0"/>
        <v>0</v>
      </c>
      <c r="L15" s="52">
        <f t="shared" si="1"/>
        <v>0</v>
      </c>
      <c r="M15" s="52">
        <f>N15*10%</f>
        <v>300</v>
      </c>
      <c r="N15" s="52">
        <v>3000</v>
      </c>
      <c r="O15" s="52">
        <f>P15*10%</f>
        <v>300</v>
      </c>
      <c r="P15" s="52">
        <v>3000</v>
      </c>
      <c r="Q15" s="52">
        <f>R15*10%</f>
        <v>300</v>
      </c>
      <c r="R15" s="52">
        <v>3000</v>
      </c>
      <c r="S15" s="52">
        <f>T15*10%</f>
        <v>300</v>
      </c>
      <c r="T15" s="53">
        <v>3000</v>
      </c>
    </row>
    <row r="16" spans="1:20" ht="15.6" x14ac:dyDescent="0.3">
      <c r="A16" s="1"/>
      <c r="B16" s="67" t="s">
        <v>53</v>
      </c>
      <c r="C16" s="68"/>
      <c r="D16" s="68"/>
      <c r="E16" s="68"/>
      <c r="F16" s="34" t="s">
        <v>5</v>
      </c>
      <c r="G16" s="34" t="s">
        <v>3</v>
      </c>
      <c r="H16" s="34"/>
      <c r="I16" s="58">
        <f t="shared" ref="I16:I20" si="8">M16+O16+S16+Q16</f>
        <v>84000</v>
      </c>
      <c r="J16" s="58">
        <f t="shared" ref="J16:J20" si="9">N16+P16+T16+R16</f>
        <v>840000</v>
      </c>
      <c r="K16" s="14">
        <f t="shared" si="0"/>
        <v>0</v>
      </c>
      <c r="L16" s="14">
        <f t="shared" si="1"/>
        <v>0</v>
      </c>
      <c r="M16" s="14">
        <f>M11</f>
        <v>21000</v>
      </c>
      <c r="N16" s="14">
        <f t="shared" ref="N16:T16" si="10">N11</f>
        <v>210000</v>
      </c>
      <c r="O16" s="14">
        <f t="shared" si="10"/>
        <v>21000</v>
      </c>
      <c r="P16" s="14">
        <f t="shared" si="10"/>
        <v>210000</v>
      </c>
      <c r="Q16" s="14">
        <f t="shared" si="10"/>
        <v>21000</v>
      </c>
      <c r="R16" s="14">
        <f t="shared" si="10"/>
        <v>210000</v>
      </c>
      <c r="S16" s="14">
        <f t="shared" si="10"/>
        <v>21000</v>
      </c>
      <c r="T16" s="13">
        <f t="shared" si="10"/>
        <v>210000</v>
      </c>
    </row>
    <row r="17" spans="1:20" ht="43.5" customHeight="1" x14ac:dyDescent="0.3">
      <c r="A17" s="1"/>
      <c r="B17" s="69"/>
      <c r="C17" s="70"/>
      <c r="D17" s="70"/>
      <c r="E17" s="70"/>
      <c r="F17" s="33" t="s">
        <v>44</v>
      </c>
      <c r="G17" s="35" t="s">
        <v>3</v>
      </c>
      <c r="H17" s="35"/>
      <c r="I17" s="59">
        <f t="shared" si="8"/>
        <v>21000</v>
      </c>
      <c r="J17" s="59">
        <f t="shared" si="9"/>
        <v>210000</v>
      </c>
      <c r="K17" s="41">
        <f t="shared" ref="K17" si="11">I17*H17</f>
        <v>0</v>
      </c>
      <c r="L17" s="41">
        <f t="shared" ref="L17" si="12">J17*H17</f>
        <v>0</v>
      </c>
      <c r="M17" s="41">
        <f t="shared" ref="M17:T17" si="13">M12</f>
        <v>5250</v>
      </c>
      <c r="N17" s="41">
        <f t="shared" si="13"/>
        <v>52500</v>
      </c>
      <c r="O17" s="41">
        <f t="shared" si="13"/>
        <v>5250</v>
      </c>
      <c r="P17" s="41">
        <f t="shared" si="13"/>
        <v>52500</v>
      </c>
      <c r="Q17" s="41">
        <f t="shared" si="13"/>
        <v>5250</v>
      </c>
      <c r="R17" s="41">
        <f t="shared" si="13"/>
        <v>52500</v>
      </c>
      <c r="S17" s="41">
        <f t="shared" si="13"/>
        <v>5250</v>
      </c>
      <c r="T17" s="44">
        <f t="shared" si="13"/>
        <v>52500</v>
      </c>
    </row>
    <row r="18" spans="1:20" ht="41.25" customHeight="1" x14ac:dyDescent="0.3">
      <c r="A18" s="1"/>
      <c r="B18" s="69"/>
      <c r="C18" s="70"/>
      <c r="D18" s="70"/>
      <c r="E18" s="70"/>
      <c r="F18" s="33" t="s">
        <v>57</v>
      </c>
      <c r="G18" s="35" t="s">
        <v>3</v>
      </c>
      <c r="H18" s="35"/>
      <c r="I18" s="59">
        <f t="shared" si="8"/>
        <v>84000</v>
      </c>
      <c r="J18" s="59">
        <f t="shared" si="9"/>
        <v>840000</v>
      </c>
      <c r="K18" s="41">
        <f t="shared" ref="K18" si="14">I18*H18</f>
        <v>0</v>
      </c>
      <c r="L18" s="41">
        <f t="shared" ref="L18" si="15">J18*H18</f>
        <v>0</v>
      </c>
      <c r="M18" s="41">
        <f t="shared" ref="M18:T18" si="16">M13</f>
        <v>21000</v>
      </c>
      <c r="N18" s="41">
        <f t="shared" si="16"/>
        <v>210000</v>
      </c>
      <c r="O18" s="41">
        <f t="shared" si="16"/>
        <v>21000</v>
      </c>
      <c r="P18" s="41">
        <f t="shared" si="16"/>
        <v>210000</v>
      </c>
      <c r="Q18" s="41">
        <f t="shared" si="16"/>
        <v>21000</v>
      </c>
      <c r="R18" s="41">
        <f t="shared" si="16"/>
        <v>210000</v>
      </c>
      <c r="S18" s="41">
        <f t="shared" si="16"/>
        <v>21000</v>
      </c>
      <c r="T18" s="44">
        <f t="shared" si="16"/>
        <v>210000</v>
      </c>
    </row>
    <row r="19" spans="1:20" ht="46.8" x14ac:dyDescent="0.3">
      <c r="A19" s="1"/>
      <c r="B19" s="69"/>
      <c r="C19" s="70"/>
      <c r="D19" s="70"/>
      <c r="E19" s="70"/>
      <c r="F19" s="33" t="s">
        <v>4</v>
      </c>
      <c r="G19" s="35" t="s">
        <v>3</v>
      </c>
      <c r="H19" s="46"/>
      <c r="I19" s="59">
        <f t="shared" si="8"/>
        <v>5376</v>
      </c>
      <c r="J19" s="59">
        <f t="shared" si="9"/>
        <v>53760</v>
      </c>
      <c r="K19" s="41">
        <f t="shared" si="0"/>
        <v>0</v>
      </c>
      <c r="L19" s="41">
        <f t="shared" si="1"/>
        <v>0</v>
      </c>
      <c r="M19" s="41">
        <f>M14</f>
        <v>1344</v>
      </c>
      <c r="N19" s="41">
        <f t="shared" ref="N19:T19" si="17">N14</f>
        <v>13440</v>
      </c>
      <c r="O19" s="41">
        <f t="shared" si="17"/>
        <v>1344</v>
      </c>
      <c r="P19" s="41">
        <f t="shared" si="17"/>
        <v>13440</v>
      </c>
      <c r="Q19" s="41">
        <f t="shared" si="17"/>
        <v>1344</v>
      </c>
      <c r="R19" s="41">
        <f t="shared" si="17"/>
        <v>13440</v>
      </c>
      <c r="S19" s="41">
        <f t="shared" si="17"/>
        <v>1344</v>
      </c>
      <c r="T19" s="44">
        <f t="shared" si="17"/>
        <v>13440</v>
      </c>
    </row>
    <row r="20" spans="1:20" ht="46.8" x14ac:dyDescent="0.3">
      <c r="A20" s="1"/>
      <c r="B20" s="69"/>
      <c r="C20" s="70"/>
      <c r="D20" s="70"/>
      <c r="E20" s="70"/>
      <c r="F20" s="33" t="s">
        <v>2</v>
      </c>
      <c r="G20" s="35" t="s">
        <v>1</v>
      </c>
      <c r="H20" s="47"/>
      <c r="I20" s="59">
        <f t="shared" si="8"/>
        <v>1200</v>
      </c>
      <c r="J20" s="59">
        <f t="shared" si="9"/>
        <v>12000</v>
      </c>
      <c r="K20" s="41">
        <f t="shared" si="0"/>
        <v>0</v>
      </c>
      <c r="L20" s="41">
        <f t="shared" si="1"/>
        <v>0</v>
      </c>
      <c r="M20" s="41">
        <f>M15</f>
        <v>300</v>
      </c>
      <c r="N20" s="41">
        <f t="shared" ref="N20:T20" si="18">N15</f>
        <v>3000</v>
      </c>
      <c r="O20" s="41">
        <f t="shared" si="18"/>
        <v>300</v>
      </c>
      <c r="P20" s="41">
        <f t="shared" si="18"/>
        <v>3000</v>
      </c>
      <c r="Q20" s="41">
        <f t="shared" si="18"/>
        <v>300</v>
      </c>
      <c r="R20" s="41">
        <f t="shared" si="18"/>
        <v>3000</v>
      </c>
      <c r="S20" s="41">
        <f t="shared" si="18"/>
        <v>300</v>
      </c>
      <c r="T20" s="44">
        <f t="shared" si="18"/>
        <v>3000</v>
      </c>
    </row>
    <row r="21" spans="1:20" ht="16.2" thickBot="1" x14ac:dyDescent="0.35">
      <c r="A21" s="1"/>
      <c r="B21" s="71"/>
      <c r="C21" s="72"/>
      <c r="D21" s="72"/>
      <c r="E21" s="72"/>
      <c r="F21" s="48" t="s">
        <v>0</v>
      </c>
      <c r="G21" s="11"/>
      <c r="H21" s="11"/>
      <c r="I21" s="10"/>
      <c r="J21" s="10"/>
      <c r="K21" s="10">
        <f>SUM(K16:K20)</f>
        <v>0</v>
      </c>
      <c r="L21" s="10">
        <f>SUM(L16:L20)</f>
        <v>0</v>
      </c>
      <c r="M21" s="10"/>
      <c r="N21" s="10"/>
      <c r="O21" s="10"/>
      <c r="P21" s="10"/>
      <c r="Q21" s="10"/>
      <c r="R21" s="10"/>
      <c r="S21" s="10"/>
      <c r="T21" s="9"/>
    </row>
    <row r="22" spans="1:20" ht="15.6" x14ac:dyDescent="0.3">
      <c r="A22" s="1"/>
      <c r="B22" s="7"/>
      <c r="C22" s="7"/>
      <c r="D22" s="7"/>
      <c r="E22" s="7"/>
      <c r="F22" s="8"/>
      <c r="G22" s="7"/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5.6" x14ac:dyDescent="0.3">
      <c r="A23" s="1"/>
      <c r="B23" s="1"/>
      <c r="C23" s="40"/>
      <c r="F23" s="32"/>
      <c r="J23" s="5"/>
      <c r="K23" s="5"/>
      <c r="L23" s="5"/>
      <c r="M23" s="32"/>
      <c r="N23" s="5"/>
      <c r="O23" s="5"/>
      <c r="P23" s="5"/>
      <c r="Q23" s="5"/>
      <c r="R23" s="5"/>
      <c r="S23" s="5"/>
      <c r="T23" s="5"/>
    </row>
    <row r="24" spans="1:20" ht="15.6" x14ac:dyDescent="0.3">
      <c r="A24" s="1"/>
      <c r="B24" s="1"/>
      <c r="C24" s="40"/>
      <c r="F24" s="32"/>
      <c r="J24" s="5"/>
      <c r="K24" s="5"/>
      <c r="L24" s="5"/>
      <c r="M24" s="32"/>
      <c r="N24" s="5"/>
      <c r="O24" s="5"/>
      <c r="P24" s="5"/>
      <c r="Q24" s="5"/>
      <c r="R24" s="5"/>
      <c r="S24" s="5"/>
      <c r="T24" s="5"/>
    </row>
    <row r="25" spans="1:20" ht="15.6" x14ac:dyDescent="0.3">
      <c r="J25" s="3"/>
      <c r="K25" s="3"/>
      <c r="L25" s="4"/>
      <c r="M25" s="3"/>
      <c r="N25" s="3"/>
      <c r="O25" s="3"/>
      <c r="P25" s="3"/>
      <c r="Q25" s="3"/>
      <c r="R25" s="3"/>
      <c r="S25" s="3"/>
      <c r="T25" s="3"/>
    </row>
    <row r="26" spans="1:20" ht="15.6" x14ac:dyDescent="0.3">
      <c r="D26" s="32"/>
      <c r="J26" s="1"/>
      <c r="K26" s="1"/>
      <c r="L26" s="1"/>
      <c r="M26" s="32"/>
      <c r="N26" s="5"/>
      <c r="O26" s="5"/>
      <c r="P26" s="5"/>
      <c r="Q26" s="5"/>
      <c r="R26" s="5"/>
      <c r="S26" s="5"/>
      <c r="T26" s="5"/>
    </row>
    <row r="27" spans="1:20" ht="15.6" x14ac:dyDescent="0.3">
      <c r="D27" s="32"/>
      <c r="E27" s="25"/>
      <c r="F27" s="26"/>
      <c r="G27" s="26"/>
      <c r="M27" s="32"/>
    </row>
  </sheetData>
  <mergeCells count="23">
    <mergeCell ref="C11:C15"/>
    <mergeCell ref="D11:D15"/>
    <mergeCell ref="H7:H9"/>
    <mergeCell ref="K7:L7"/>
    <mergeCell ref="K8:K9"/>
    <mergeCell ref="L8:L9"/>
    <mergeCell ref="D10:E10"/>
    <mergeCell ref="B11:B15"/>
    <mergeCell ref="Q8:R8"/>
    <mergeCell ref="B16:E21"/>
    <mergeCell ref="B7:B9"/>
    <mergeCell ref="C7:C9"/>
    <mergeCell ref="D7:E9"/>
    <mergeCell ref="F7:F9"/>
    <mergeCell ref="G7:G9"/>
    <mergeCell ref="E11:E15"/>
    <mergeCell ref="M7:T7"/>
    <mergeCell ref="I8:I9"/>
    <mergeCell ref="J8:J9"/>
    <mergeCell ref="M8:N8"/>
    <mergeCell ref="O8:P8"/>
    <mergeCell ref="S8:T8"/>
    <mergeCell ref="I7:J7"/>
  </mergeCells>
  <pageMargins left="0.25" right="0.25" top="0.25" bottom="0.25" header="0.05" footer="0.05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5365-8DD0-41DC-B83E-241635FE789D}">
  <dimension ref="A1:K28"/>
  <sheetViews>
    <sheetView view="pageBreakPreview" zoomScale="60" zoomScaleNormal="100" workbookViewId="0">
      <selection activeCell="B23" sqref="B23:J28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" customWidth="1"/>
    <col min="5" max="5" width="27.6640625" customWidth="1"/>
    <col min="6" max="6" width="22" customWidth="1"/>
    <col min="7" max="7" width="5.6640625" customWidth="1"/>
    <col min="8" max="8" width="10.44140625" customWidth="1"/>
    <col min="9" max="9" width="14.88671875" customWidth="1"/>
    <col min="10" max="10" width="20" customWidth="1"/>
    <col min="11" max="11" width="6.5546875" customWidth="1"/>
  </cols>
  <sheetData>
    <row r="1" spans="1:10" ht="15.6" x14ac:dyDescent="0.3">
      <c r="A1" s="3"/>
      <c r="B1" s="3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1"/>
      <c r="B4" s="1"/>
      <c r="C4" s="1"/>
      <c r="D4" s="1"/>
      <c r="E4" s="21" t="s">
        <v>20</v>
      </c>
      <c r="G4" s="3"/>
      <c r="H4" s="1"/>
      <c r="I4" s="1"/>
      <c r="J4" s="1"/>
    </row>
    <row r="5" spans="1:1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2" thickBot="1" x14ac:dyDescent="0.35">
      <c r="A6" s="1"/>
      <c r="B6" s="1"/>
      <c r="C6" s="1"/>
      <c r="D6" s="1"/>
      <c r="E6" s="1"/>
      <c r="F6" s="1"/>
      <c r="G6" s="1"/>
      <c r="H6" s="1"/>
      <c r="I6" s="22"/>
      <c r="J6" s="22" t="s">
        <v>21</v>
      </c>
    </row>
    <row r="7" spans="1:10" ht="21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103" t="s">
        <v>22</v>
      </c>
      <c r="J7" s="104"/>
    </row>
    <row r="8" spans="1:10" ht="15.6" x14ac:dyDescent="0.3">
      <c r="A8" s="1"/>
      <c r="B8" s="74"/>
      <c r="C8" s="77"/>
      <c r="D8" s="81"/>
      <c r="E8" s="82"/>
      <c r="F8" s="77"/>
      <c r="G8" s="84"/>
      <c r="H8" s="84"/>
      <c r="I8" s="105"/>
      <c r="J8" s="106"/>
    </row>
    <row r="9" spans="1:10" ht="28.2" thickBot="1" x14ac:dyDescent="0.35">
      <c r="A9" s="1"/>
      <c r="B9" s="75"/>
      <c r="C9" s="78"/>
      <c r="D9" s="81"/>
      <c r="E9" s="82"/>
      <c r="F9" s="78"/>
      <c r="G9" s="84"/>
      <c r="H9" s="84"/>
      <c r="I9" s="23" t="s">
        <v>23</v>
      </c>
      <c r="J9" s="24" t="s">
        <v>24</v>
      </c>
    </row>
    <row r="10" spans="1:10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54">
        <v>6</v>
      </c>
      <c r="J10" s="56" t="s">
        <v>47</v>
      </c>
    </row>
    <row r="11" spans="1:10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v>21000</v>
      </c>
      <c r="J11" s="50">
        <f t="shared" ref="J11:J20" si="0">I11*H11</f>
        <v>0</v>
      </c>
    </row>
    <row r="12" spans="1:10" ht="34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v>5250</v>
      </c>
      <c r="J12" s="18">
        <f t="shared" si="0"/>
        <v>0</v>
      </c>
    </row>
    <row r="13" spans="1:10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v>21000</v>
      </c>
      <c r="J13" s="18">
        <f t="shared" si="0"/>
        <v>0</v>
      </c>
    </row>
    <row r="14" spans="1:10" ht="34.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v>1344</v>
      </c>
      <c r="J14" s="18">
        <f t="shared" si="0"/>
        <v>0</v>
      </c>
    </row>
    <row r="15" spans="1:10" ht="47.4" thickBot="1" x14ac:dyDescent="0.35">
      <c r="A15" s="1"/>
      <c r="B15" s="64"/>
      <c r="C15" s="95"/>
      <c r="D15" s="98"/>
      <c r="E15" s="87"/>
      <c r="F15" s="29" t="s">
        <v>2</v>
      </c>
      <c r="G15" s="30" t="s">
        <v>1</v>
      </c>
      <c r="H15" s="51"/>
      <c r="I15" s="42">
        <v>300</v>
      </c>
      <c r="J15" s="43">
        <f t="shared" si="0"/>
        <v>0</v>
      </c>
    </row>
    <row r="16" spans="1:10" ht="15.6" x14ac:dyDescent="0.3">
      <c r="A16" s="1"/>
      <c r="B16" s="74" t="s">
        <v>53</v>
      </c>
      <c r="C16" s="66"/>
      <c r="D16" s="66"/>
      <c r="E16" s="66"/>
      <c r="F16" s="37" t="s">
        <v>5</v>
      </c>
      <c r="G16" s="37" t="s">
        <v>3</v>
      </c>
      <c r="H16" s="37"/>
      <c r="I16" s="59">
        <v>21000</v>
      </c>
      <c r="J16" s="12">
        <f t="shared" si="0"/>
        <v>0</v>
      </c>
    </row>
    <row r="17" spans="1:11" ht="43.5" customHeight="1" x14ac:dyDescent="0.3">
      <c r="A17" s="1"/>
      <c r="B17" s="74"/>
      <c r="C17" s="66"/>
      <c r="D17" s="66"/>
      <c r="E17" s="66"/>
      <c r="F17" s="39" t="s">
        <v>44</v>
      </c>
      <c r="G17" s="38" t="s">
        <v>3</v>
      </c>
      <c r="H17" s="38"/>
      <c r="I17" s="59">
        <v>5250</v>
      </c>
      <c r="J17" s="44">
        <f t="shared" si="0"/>
        <v>0</v>
      </c>
    </row>
    <row r="18" spans="1:11" ht="41.25" customHeight="1" x14ac:dyDescent="0.3">
      <c r="A18" s="1"/>
      <c r="B18" s="74"/>
      <c r="C18" s="66"/>
      <c r="D18" s="66"/>
      <c r="E18" s="66"/>
      <c r="F18" s="39" t="s">
        <v>57</v>
      </c>
      <c r="G18" s="38" t="s">
        <v>3</v>
      </c>
      <c r="H18" s="38"/>
      <c r="I18" s="59">
        <v>21000</v>
      </c>
      <c r="J18" s="44">
        <f t="shared" si="0"/>
        <v>0</v>
      </c>
    </row>
    <row r="19" spans="1:11" ht="46.8" x14ac:dyDescent="0.3">
      <c r="A19" s="1"/>
      <c r="B19" s="74"/>
      <c r="C19" s="66"/>
      <c r="D19" s="66"/>
      <c r="E19" s="66"/>
      <c r="F19" s="39" t="s">
        <v>4</v>
      </c>
      <c r="G19" s="38" t="s">
        <v>3</v>
      </c>
      <c r="H19" s="46"/>
      <c r="I19" s="59">
        <v>1344</v>
      </c>
      <c r="J19" s="44">
        <f t="shared" si="0"/>
        <v>0</v>
      </c>
    </row>
    <row r="20" spans="1:11" ht="46.8" x14ac:dyDescent="0.3">
      <c r="A20" s="1"/>
      <c r="B20" s="74"/>
      <c r="C20" s="66"/>
      <c r="D20" s="66"/>
      <c r="E20" s="66"/>
      <c r="F20" s="39" t="s">
        <v>2</v>
      </c>
      <c r="G20" s="38" t="s">
        <v>1</v>
      </c>
      <c r="H20" s="47"/>
      <c r="I20" s="59">
        <v>300</v>
      </c>
      <c r="J20" s="44">
        <f t="shared" si="0"/>
        <v>0</v>
      </c>
    </row>
    <row r="21" spans="1:11" ht="16.2" thickBot="1" x14ac:dyDescent="0.35">
      <c r="A21" s="1"/>
      <c r="B21" s="101"/>
      <c r="C21" s="102"/>
      <c r="D21" s="102"/>
      <c r="E21" s="102"/>
      <c r="F21" s="48" t="s">
        <v>0</v>
      </c>
      <c r="G21" s="11"/>
      <c r="H21" s="11"/>
      <c r="I21" s="10"/>
      <c r="J21" s="9">
        <f>SUM(J16:J20)</f>
        <v>0</v>
      </c>
    </row>
    <row r="22" spans="1:11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</row>
    <row r="23" spans="1:11" ht="15.6" x14ac:dyDescent="0.3">
      <c r="A23" s="1"/>
      <c r="B23" s="40"/>
      <c r="E23" s="32"/>
      <c r="G23" s="40"/>
      <c r="J23" s="5"/>
    </row>
    <row r="24" spans="1:11" ht="15.6" x14ac:dyDescent="0.3">
      <c r="A24" s="1"/>
      <c r="B24" s="40"/>
      <c r="E24" s="32"/>
      <c r="G24" s="40"/>
      <c r="J24" s="5"/>
    </row>
    <row r="25" spans="1:11" ht="15.6" x14ac:dyDescent="0.3">
      <c r="J25" s="3"/>
      <c r="K25" s="3"/>
    </row>
    <row r="26" spans="1:11" ht="15.6" x14ac:dyDescent="0.3">
      <c r="J26" s="1"/>
      <c r="K26" s="1"/>
    </row>
    <row r="27" spans="1:11" ht="15.6" x14ac:dyDescent="0.3">
      <c r="B27" s="40"/>
      <c r="G27" s="40"/>
      <c r="J27" s="1"/>
    </row>
    <row r="28" spans="1:11" ht="15.6" x14ac:dyDescent="0.3">
      <c r="B28" s="40"/>
      <c r="E28" s="25"/>
      <c r="F28" s="26"/>
      <c r="G28" s="40"/>
    </row>
  </sheetData>
  <mergeCells count="13">
    <mergeCell ref="B16:E21"/>
    <mergeCell ref="I7:J8"/>
    <mergeCell ref="D10:E10"/>
    <mergeCell ref="B11:B15"/>
    <mergeCell ref="C11:C15"/>
    <mergeCell ref="D11:D15"/>
    <mergeCell ref="E11:E15"/>
    <mergeCell ref="B7:B9"/>
    <mergeCell ref="C7:C9"/>
    <mergeCell ref="D7:E9"/>
    <mergeCell ref="F7:F9"/>
    <mergeCell ref="G7:G9"/>
    <mergeCell ref="H7:H9"/>
  </mergeCells>
  <printOptions horizontalCentered="1"/>
  <pageMargins left="0.25" right="0.25" top="0.25" bottom="0.25" header="0.05" footer="0.05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5B66-093F-4963-9D0A-56100E638952}">
  <dimension ref="A1:K28"/>
  <sheetViews>
    <sheetView view="pageBreakPreview" zoomScale="60" zoomScaleNormal="100" workbookViewId="0">
      <selection activeCell="A2" sqref="A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.109375" customWidth="1"/>
    <col min="5" max="5" width="27.5546875" customWidth="1"/>
    <col min="6" max="6" width="22" customWidth="1"/>
    <col min="7" max="7" width="5.6640625" customWidth="1"/>
    <col min="8" max="8" width="10.109375" customWidth="1"/>
    <col min="9" max="9" width="16.88671875" customWidth="1"/>
    <col min="10" max="10" width="20.5546875" customWidth="1"/>
    <col min="11" max="11" width="6" customWidth="1"/>
  </cols>
  <sheetData>
    <row r="1" spans="1:10" ht="15.6" x14ac:dyDescent="0.3">
      <c r="A1" s="3"/>
      <c r="B1" s="3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1"/>
      <c r="B4" s="1"/>
      <c r="C4" s="1"/>
      <c r="D4" s="1"/>
      <c r="E4" s="21" t="s">
        <v>25</v>
      </c>
      <c r="G4" s="3"/>
      <c r="H4" s="1"/>
      <c r="I4" s="1"/>
      <c r="J4" s="1"/>
    </row>
    <row r="5" spans="1:1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2" thickBot="1" x14ac:dyDescent="0.35">
      <c r="A6" s="1"/>
      <c r="B6" s="1"/>
      <c r="C6" s="1"/>
      <c r="D6" s="1"/>
      <c r="E6" s="1"/>
      <c r="F6" s="1"/>
      <c r="G6" s="1"/>
      <c r="H6" s="1"/>
      <c r="I6" s="22"/>
      <c r="J6" s="22" t="s">
        <v>27</v>
      </c>
    </row>
    <row r="7" spans="1:10" ht="21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103" t="s">
        <v>26</v>
      </c>
      <c r="J7" s="104"/>
    </row>
    <row r="8" spans="1:10" ht="15.6" x14ac:dyDescent="0.3">
      <c r="A8" s="1"/>
      <c r="B8" s="74"/>
      <c r="C8" s="77"/>
      <c r="D8" s="81"/>
      <c r="E8" s="82"/>
      <c r="F8" s="77"/>
      <c r="G8" s="84"/>
      <c r="H8" s="84"/>
      <c r="I8" s="105"/>
      <c r="J8" s="106"/>
    </row>
    <row r="9" spans="1:10" ht="16.2" thickBot="1" x14ac:dyDescent="0.35">
      <c r="A9" s="1"/>
      <c r="B9" s="75"/>
      <c r="C9" s="78"/>
      <c r="D9" s="81"/>
      <c r="E9" s="82"/>
      <c r="F9" s="78"/>
      <c r="G9" s="84"/>
      <c r="H9" s="84"/>
      <c r="I9" s="23" t="s">
        <v>23</v>
      </c>
      <c r="J9" s="24" t="s">
        <v>24</v>
      </c>
    </row>
    <row r="10" spans="1:10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54">
        <v>6</v>
      </c>
      <c r="J10" s="56" t="s">
        <v>47</v>
      </c>
    </row>
    <row r="11" spans="1:10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v>210000</v>
      </c>
      <c r="J11" s="50">
        <f t="shared" ref="J11:J20" si="0">I11*H11</f>
        <v>0</v>
      </c>
    </row>
    <row r="12" spans="1:10" ht="34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v>52500</v>
      </c>
      <c r="J12" s="18">
        <f t="shared" si="0"/>
        <v>0</v>
      </c>
    </row>
    <row r="13" spans="1:10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v>210000</v>
      </c>
      <c r="J13" s="18">
        <f t="shared" si="0"/>
        <v>0</v>
      </c>
    </row>
    <row r="14" spans="1:10" ht="34.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v>13440</v>
      </c>
      <c r="J14" s="18">
        <f t="shared" si="0"/>
        <v>0</v>
      </c>
    </row>
    <row r="15" spans="1:10" ht="47.4" thickBot="1" x14ac:dyDescent="0.35">
      <c r="A15" s="1"/>
      <c r="B15" s="65"/>
      <c r="C15" s="95"/>
      <c r="D15" s="98"/>
      <c r="E15" s="87"/>
      <c r="F15" s="29" t="s">
        <v>2</v>
      </c>
      <c r="G15" s="30" t="s">
        <v>1</v>
      </c>
      <c r="H15" s="51"/>
      <c r="I15" s="52">
        <v>3000</v>
      </c>
      <c r="J15" s="53">
        <f t="shared" si="0"/>
        <v>0</v>
      </c>
    </row>
    <row r="16" spans="1:10" ht="15.6" x14ac:dyDescent="0.3">
      <c r="A16" s="1"/>
      <c r="B16" s="107" t="s">
        <v>53</v>
      </c>
      <c r="C16" s="108"/>
      <c r="D16" s="108"/>
      <c r="E16" s="108"/>
      <c r="F16" s="37" t="s">
        <v>5</v>
      </c>
      <c r="G16" s="37" t="s">
        <v>3</v>
      </c>
      <c r="H16" s="37"/>
      <c r="I16" s="60">
        <v>210000</v>
      </c>
      <c r="J16" s="57">
        <f t="shared" si="0"/>
        <v>0</v>
      </c>
    </row>
    <row r="17" spans="1:11" ht="43.5" customHeight="1" x14ac:dyDescent="0.3">
      <c r="A17" s="1"/>
      <c r="B17" s="74"/>
      <c r="C17" s="66"/>
      <c r="D17" s="66"/>
      <c r="E17" s="66"/>
      <c r="F17" s="39" t="s">
        <v>44</v>
      </c>
      <c r="G17" s="38" t="s">
        <v>3</v>
      </c>
      <c r="H17" s="38"/>
      <c r="I17" s="59">
        <v>52500</v>
      </c>
      <c r="J17" s="44">
        <f t="shared" si="0"/>
        <v>0</v>
      </c>
    </row>
    <row r="18" spans="1:11" ht="41.25" customHeight="1" x14ac:dyDescent="0.3">
      <c r="A18" s="1"/>
      <c r="B18" s="74"/>
      <c r="C18" s="66"/>
      <c r="D18" s="66"/>
      <c r="E18" s="66"/>
      <c r="F18" s="39" t="s">
        <v>57</v>
      </c>
      <c r="G18" s="38" t="s">
        <v>3</v>
      </c>
      <c r="H18" s="38"/>
      <c r="I18" s="59">
        <v>210000</v>
      </c>
      <c r="J18" s="44">
        <f t="shared" si="0"/>
        <v>0</v>
      </c>
    </row>
    <row r="19" spans="1:11" ht="46.8" x14ac:dyDescent="0.3">
      <c r="A19" s="1"/>
      <c r="B19" s="74"/>
      <c r="C19" s="66"/>
      <c r="D19" s="66"/>
      <c r="E19" s="66"/>
      <c r="F19" s="39" t="s">
        <v>4</v>
      </c>
      <c r="G19" s="38" t="s">
        <v>3</v>
      </c>
      <c r="H19" s="46"/>
      <c r="I19" s="59">
        <v>13440</v>
      </c>
      <c r="J19" s="44">
        <f t="shared" si="0"/>
        <v>0</v>
      </c>
    </row>
    <row r="20" spans="1:11" ht="46.8" x14ac:dyDescent="0.3">
      <c r="A20" s="1"/>
      <c r="B20" s="74"/>
      <c r="C20" s="66"/>
      <c r="D20" s="66"/>
      <c r="E20" s="66"/>
      <c r="F20" s="39" t="s">
        <v>2</v>
      </c>
      <c r="G20" s="38" t="s">
        <v>1</v>
      </c>
      <c r="H20" s="47"/>
      <c r="I20" s="59">
        <v>3000</v>
      </c>
      <c r="J20" s="44">
        <f t="shared" si="0"/>
        <v>0</v>
      </c>
    </row>
    <row r="21" spans="1:11" ht="16.2" thickBot="1" x14ac:dyDescent="0.35">
      <c r="A21" s="1"/>
      <c r="B21" s="101"/>
      <c r="C21" s="102"/>
      <c r="D21" s="102"/>
      <c r="E21" s="102"/>
      <c r="F21" s="48" t="s">
        <v>0</v>
      </c>
      <c r="G21" s="11"/>
      <c r="H21" s="11"/>
      <c r="I21" s="10"/>
      <c r="J21" s="9">
        <f>SUM(J16:J20)</f>
        <v>0</v>
      </c>
    </row>
    <row r="22" spans="1:11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</row>
    <row r="23" spans="1:11" ht="15.6" x14ac:dyDescent="0.3">
      <c r="A23" s="1"/>
      <c r="B23" s="40"/>
      <c r="E23" s="32"/>
      <c r="G23" s="40"/>
      <c r="J23" s="5"/>
    </row>
    <row r="24" spans="1:11" ht="15.6" x14ac:dyDescent="0.3">
      <c r="A24" s="1"/>
      <c r="B24" s="40"/>
      <c r="E24" s="32"/>
      <c r="G24" s="40"/>
      <c r="J24" s="5"/>
    </row>
    <row r="25" spans="1:11" ht="15.6" x14ac:dyDescent="0.3">
      <c r="J25" s="3"/>
      <c r="K25" s="3"/>
    </row>
    <row r="26" spans="1:11" ht="15.6" x14ac:dyDescent="0.3">
      <c r="J26" s="1"/>
      <c r="K26" s="1"/>
    </row>
    <row r="27" spans="1:11" ht="15.6" x14ac:dyDescent="0.3">
      <c r="B27" s="40"/>
      <c r="G27" s="40"/>
      <c r="J27" s="1"/>
    </row>
    <row r="28" spans="1:11" ht="15.6" x14ac:dyDescent="0.3">
      <c r="B28" s="40"/>
      <c r="E28" s="25"/>
      <c r="F28" s="26"/>
      <c r="G28" s="40"/>
    </row>
  </sheetData>
  <mergeCells count="13">
    <mergeCell ref="B16:E21"/>
    <mergeCell ref="I7:J8"/>
    <mergeCell ref="D10:E10"/>
    <mergeCell ref="B11:B15"/>
    <mergeCell ref="C11:C15"/>
    <mergeCell ref="D11:D15"/>
    <mergeCell ref="E11:E15"/>
    <mergeCell ref="B7:B9"/>
    <mergeCell ref="C7:C9"/>
    <mergeCell ref="D7:E9"/>
    <mergeCell ref="F7:F9"/>
    <mergeCell ref="G7:G9"/>
    <mergeCell ref="H7:H9"/>
  </mergeCells>
  <pageMargins left="0.25" right="0.25" top="0.25" bottom="0.25" header="0.05" footer="0.05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142F-4637-464B-91D8-1418787C9625}">
  <dimension ref="A1:L28"/>
  <sheetViews>
    <sheetView view="pageBreakPreview" zoomScale="60" zoomScaleNormal="100" workbookViewId="0">
      <selection activeCell="D4" sqref="D4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10.5546875" customWidth="1"/>
    <col min="5" max="5" width="28.33203125" customWidth="1"/>
    <col min="6" max="6" width="22" customWidth="1"/>
    <col min="7" max="7" width="5.6640625" customWidth="1"/>
    <col min="8" max="8" width="7.109375" customWidth="1"/>
    <col min="9" max="9" width="11.109375" customWidth="1"/>
    <col min="10" max="10" width="14.109375" customWidth="1"/>
    <col min="11" max="11" width="13.109375" bestFit="1" customWidth="1"/>
    <col min="12" max="12" width="14.33203125" bestFit="1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 t="s">
        <v>60</v>
      </c>
      <c r="E4" s="27" t="s">
        <v>28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31</v>
      </c>
    </row>
    <row r="7" spans="1:12" ht="24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76" t="s">
        <v>29</v>
      </c>
      <c r="J7" s="76"/>
      <c r="K7" s="76" t="s">
        <v>30</v>
      </c>
      <c r="L7" s="109"/>
    </row>
    <row r="8" spans="1:12" ht="15.6" x14ac:dyDescent="0.3">
      <c r="A8" s="1"/>
      <c r="B8" s="74"/>
      <c r="C8" s="77"/>
      <c r="D8" s="81"/>
      <c r="E8" s="82"/>
      <c r="F8" s="77"/>
      <c r="G8" s="84"/>
      <c r="H8" s="84"/>
      <c r="I8" s="66" t="s">
        <v>9</v>
      </c>
      <c r="J8" s="66" t="s">
        <v>8</v>
      </c>
      <c r="K8" s="66" t="s">
        <v>9</v>
      </c>
      <c r="L8" s="92" t="s">
        <v>8</v>
      </c>
    </row>
    <row r="9" spans="1:12" ht="16.2" thickBot="1" x14ac:dyDescent="0.35">
      <c r="A9" s="1"/>
      <c r="B9" s="75"/>
      <c r="C9" s="78"/>
      <c r="D9" s="81"/>
      <c r="E9" s="82"/>
      <c r="F9" s="78"/>
      <c r="G9" s="84"/>
      <c r="H9" s="84"/>
      <c r="I9" s="90"/>
      <c r="J9" s="90"/>
      <c r="K9" s="90"/>
      <c r="L9" s="110"/>
    </row>
    <row r="10" spans="1:12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34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34.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5"/>
      <c r="C15" s="95"/>
      <c r="D15" s="98"/>
      <c r="E15" s="87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3" t="s">
        <v>53</v>
      </c>
      <c r="C16" s="88"/>
      <c r="D16" s="88"/>
      <c r="E16" s="88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2" ht="43.5" customHeight="1" x14ac:dyDescent="0.3">
      <c r="A17" s="1"/>
      <c r="B17" s="74"/>
      <c r="C17" s="66"/>
      <c r="D17" s="66"/>
      <c r="E17" s="66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2" ht="41.25" customHeight="1" x14ac:dyDescent="0.3">
      <c r="A18" s="1"/>
      <c r="B18" s="74"/>
      <c r="C18" s="66"/>
      <c r="D18" s="66"/>
      <c r="E18" s="66"/>
      <c r="F18" s="39" t="s">
        <v>57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2" ht="46.8" x14ac:dyDescent="0.3">
      <c r="A19" s="1"/>
      <c r="B19" s="74"/>
      <c r="C19" s="66"/>
      <c r="D19" s="66"/>
      <c r="E19" s="66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2" ht="46.8" x14ac:dyDescent="0.3">
      <c r="A20" s="1"/>
      <c r="B20" s="74"/>
      <c r="C20" s="66"/>
      <c r="D20" s="66"/>
      <c r="E20" s="66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2" ht="16.2" thickBot="1" x14ac:dyDescent="0.35">
      <c r="A21" s="1"/>
      <c r="B21" s="101"/>
      <c r="C21" s="102"/>
      <c r="D21" s="102"/>
      <c r="E21" s="102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</row>
    <row r="22" spans="1:12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2" ht="15.6" x14ac:dyDescent="0.3">
      <c r="A23" s="1"/>
      <c r="B23" s="1"/>
      <c r="C23" s="40"/>
      <c r="F23" s="32"/>
      <c r="J23" s="5"/>
      <c r="K23" s="32"/>
      <c r="L23" s="5"/>
    </row>
    <row r="24" spans="1:12" ht="15.6" x14ac:dyDescent="0.3">
      <c r="A24" s="1"/>
      <c r="B24" s="1"/>
      <c r="C24" s="40"/>
      <c r="F24" s="32"/>
      <c r="J24" s="5"/>
      <c r="K24" s="32"/>
      <c r="L24" s="5"/>
    </row>
    <row r="25" spans="1:12" ht="15.6" x14ac:dyDescent="0.3">
      <c r="J25" s="3"/>
      <c r="L25" s="4"/>
    </row>
    <row r="26" spans="1:12" ht="15.6" x14ac:dyDescent="0.3">
      <c r="J26" s="1"/>
      <c r="K26" s="3"/>
      <c r="L26" s="2"/>
    </row>
    <row r="27" spans="1:12" ht="15.6" x14ac:dyDescent="0.3">
      <c r="D27" s="32"/>
      <c r="J27" s="1"/>
      <c r="K27" s="32"/>
      <c r="L27" s="1"/>
    </row>
    <row r="28" spans="1:12" ht="15.6" x14ac:dyDescent="0.3">
      <c r="D28" s="32"/>
      <c r="E28" s="25"/>
      <c r="F28" s="26"/>
      <c r="G28" s="26"/>
      <c r="K28" s="32"/>
    </row>
  </sheetData>
  <mergeCells count="18">
    <mergeCell ref="H7:H9"/>
    <mergeCell ref="B7:B9"/>
    <mergeCell ref="C7:C9"/>
    <mergeCell ref="D7:E9"/>
    <mergeCell ref="F7:F9"/>
    <mergeCell ref="G7:G9"/>
    <mergeCell ref="I7:J7"/>
    <mergeCell ref="K7:L7"/>
    <mergeCell ref="I8:I9"/>
    <mergeCell ref="J8:J9"/>
    <mergeCell ref="K8:K9"/>
    <mergeCell ref="L8:L9"/>
    <mergeCell ref="B16:E21"/>
    <mergeCell ref="D10:E10"/>
    <mergeCell ref="B11:B15"/>
    <mergeCell ref="C11:C15"/>
    <mergeCell ref="D11:D15"/>
    <mergeCell ref="E11:E15"/>
  </mergeCells>
  <pageMargins left="0.25" right="0.25" top="0.25" bottom="0.25" header="0.05" footer="0.05"/>
  <pageSetup paperSize="9" scale="80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6802-E8EF-4B7A-95E3-2E08631D5898}">
  <dimension ref="A1:L28"/>
  <sheetViews>
    <sheetView view="pageBreakPreview" zoomScale="60" zoomScaleNormal="100" workbookViewId="0">
      <selection activeCell="A2" sqref="A2:C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" customWidth="1"/>
    <col min="5" max="5" width="28.33203125" customWidth="1"/>
    <col min="6" max="6" width="22" customWidth="1"/>
    <col min="7" max="7" width="5.6640625" customWidth="1"/>
    <col min="8" max="8" width="7.109375" customWidth="1"/>
    <col min="9" max="9" width="11.109375" customWidth="1"/>
    <col min="10" max="10" width="14.109375" customWidth="1"/>
    <col min="11" max="11" width="13.109375" bestFit="1" customWidth="1"/>
    <col min="12" max="12" width="14.33203125" bestFit="1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32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35</v>
      </c>
    </row>
    <row r="7" spans="1:12" ht="24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76" t="s">
        <v>33</v>
      </c>
      <c r="J7" s="76"/>
      <c r="K7" s="76" t="s">
        <v>34</v>
      </c>
      <c r="L7" s="109"/>
    </row>
    <row r="8" spans="1:12" ht="15.6" x14ac:dyDescent="0.3">
      <c r="A8" s="1"/>
      <c r="B8" s="74"/>
      <c r="C8" s="77"/>
      <c r="D8" s="81"/>
      <c r="E8" s="82"/>
      <c r="F8" s="77"/>
      <c r="G8" s="84"/>
      <c r="H8" s="84"/>
      <c r="I8" s="66" t="s">
        <v>9</v>
      </c>
      <c r="J8" s="66" t="s">
        <v>8</v>
      </c>
      <c r="K8" s="66" t="s">
        <v>9</v>
      </c>
      <c r="L8" s="92" t="s">
        <v>8</v>
      </c>
    </row>
    <row r="9" spans="1:12" ht="16.2" thickBot="1" x14ac:dyDescent="0.35">
      <c r="A9" s="1"/>
      <c r="B9" s="75"/>
      <c r="C9" s="78"/>
      <c r="D9" s="81"/>
      <c r="E9" s="82"/>
      <c r="F9" s="78"/>
      <c r="G9" s="84"/>
      <c r="H9" s="84"/>
      <c r="I9" s="90"/>
      <c r="J9" s="90"/>
      <c r="K9" s="90"/>
      <c r="L9" s="110"/>
    </row>
    <row r="10" spans="1:12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40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47.2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5"/>
      <c r="C15" s="95"/>
      <c r="D15" s="98"/>
      <c r="E15" s="87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3" t="s">
        <v>53</v>
      </c>
      <c r="C16" s="88"/>
      <c r="D16" s="88"/>
      <c r="E16" s="88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2" ht="43.5" customHeight="1" x14ac:dyDescent="0.3">
      <c r="A17" s="1"/>
      <c r="B17" s="74"/>
      <c r="C17" s="66"/>
      <c r="D17" s="66"/>
      <c r="E17" s="66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2" ht="41.25" customHeight="1" x14ac:dyDescent="0.3">
      <c r="A18" s="1"/>
      <c r="B18" s="74"/>
      <c r="C18" s="66"/>
      <c r="D18" s="66"/>
      <c r="E18" s="66"/>
      <c r="F18" s="39" t="s">
        <v>57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2" ht="46.8" x14ac:dyDescent="0.3">
      <c r="A19" s="1"/>
      <c r="B19" s="74"/>
      <c r="C19" s="66"/>
      <c r="D19" s="66"/>
      <c r="E19" s="66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2" ht="46.8" x14ac:dyDescent="0.3">
      <c r="A20" s="1"/>
      <c r="B20" s="74"/>
      <c r="C20" s="66"/>
      <c r="D20" s="66"/>
      <c r="E20" s="66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2" ht="16.2" thickBot="1" x14ac:dyDescent="0.35">
      <c r="A21" s="1"/>
      <c r="B21" s="101"/>
      <c r="C21" s="102"/>
      <c r="D21" s="102"/>
      <c r="E21" s="102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</row>
    <row r="22" spans="1:12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2" ht="15.6" x14ac:dyDescent="0.3">
      <c r="A23" s="1"/>
      <c r="B23" s="1"/>
      <c r="C23" s="40"/>
      <c r="F23" s="32"/>
      <c r="J23" s="5"/>
      <c r="K23" s="32"/>
      <c r="L23" s="5"/>
    </row>
    <row r="24" spans="1:12" ht="15.6" x14ac:dyDescent="0.3">
      <c r="A24" s="1"/>
      <c r="B24" s="1"/>
      <c r="C24" s="40"/>
      <c r="F24" s="32"/>
      <c r="J24" s="5"/>
      <c r="K24" s="32"/>
      <c r="L24" s="5"/>
    </row>
    <row r="25" spans="1:12" ht="15.6" x14ac:dyDescent="0.3">
      <c r="J25" s="3"/>
      <c r="K25" s="3"/>
      <c r="L25" s="4"/>
    </row>
    <row r="26" spans="1:12" ht="15.6" x14ac:dyDescent="0.3">
      <c r="J26" s="1"/>
      <c r="K26" s="1"/>
      <c r="L26" s="2"/>
    </row>
    <row r="27" spans="1:12" ht="15.6" x14ac:dyDescent="0.3">
      <c r="D27" s="32"/>
      <c r="J27" s="1"/>
      <c r="K27" s="32"/>
      <c r="L27" s="1"/>
    </row>
    <row r="28" spans="1:12" ht="15.6" x14ac:dyDescent="0.3">
      <c r="D28" s="32"/>
      <c r="E28" s="25"/>
      <c r="F28" s="26"/>
      <c r="G28" s="26"/>
      <c r="K28" s="32"/>
    </row>
  </sheetData>
  <mergeCells count="18">
    <mergeCell ref="B11:B15"/>
    <mergeCell ref="C11:C15"/>
    <mergeCell ref="D11:D15"/>
    <mergeCell ref="E11:E15"/>
    <mergeCell ref="B16:E21"/>
    <mergeCell ref="I7:J7"/>
    <mergeCell ref="K7:L7"/>
    <mergeCell ref="I8:I9"/>
    <mergeCell ref="J8:J9"/>
    <mergeCell ref="K8:K9"/>
    <mergeCell ref="L8:L9"/>
    <mergeCell ref="H7:H9"/>
    <mergeCell ref="D10:E10"/>
    <mergeCell ref="B7:B9"/>
    <mergeCell ref="C7:C9"/>
    <mergeCell ref="D7:E9"/>
    <mergeCell ref="F7:F9"/>
    <mergeCell ref="G7:G9"/>
  </mergeCells>
  <pageMargins left="0.25" right="0.25" top="0.25" bottom="0.25" header="0.05" footer="0.05"/>
  <pageSetup paperSize="9" scale="80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0331-0485-4B3C-9D28-196264BF566F}">
  <dimension ref="A1:L28"/>
  <sheetViews>
    <sheetView view="pageBreakPreview" zoomScale="60" zoomScaleNormal="100" workbookViewId="0">
      <selection activeCell="A2" sqref="A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.6640625" customWidth="1"/>
    <col min="5" max="5" width="28" customWidth="1"/>
    <col min="6" max="6" width="22" customWidth="1"/>
    <col min="7" max="7" width="6.44140625" customWidth="1"/>
    <col min="8" max="8" width="10.33203125" customWidth="1"/>
    <col min="9" max="9" width="14.5546875" customWidth="1"/>
    <col min="10" max="10" width="14.109375" customWidth="1"/>
    <col min="11" max="11" width="16.33203125" customWidth="1"/>
    <col min="12" max="12" width="16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36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39</v>
      </c>
    </row>
    <row r="7" spans="1:12" ht="24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76" t="s">
        <v>38</v>
      </c>
      <c r="J7" s="76"/>
      <c r="K7" s="76" t="s">
        <v>37</v>
      </c>
      <c r="L7" s="109"/>
    </row>
    <row r="8" spans="1:12" ht="15.6" x14ac:dyDescent="0.3">
      <c r="A8" s="1"/>
      <c r="B8" s="74"/>
      <c r="C8" s="77"/>
      <c r="D8" s="81"/>
      <c r="E8" s="82"/>
      <c r="F8" s="77"/>
      <c r="G8" s="84"/>
      <c r="H8" s="84"/>
      <c r="I8" s="66" t="s">
        <v>9</v>
      </c>
      <c r="J8" s="66" t="s">
        <v>8</v>
      </c>
      <c r="K8" s="66" t="s">
        <v>9</v>
      </c>
      <c r="L8" s="92" t="s">
        <v>8</v>
      </c>
    </row>
    <row r="9" spans="1:12" ht="16.2" thickBot="1" x14ac:dyDescent="0.35">
      <c r="A9" s="1"/>
      <c r="B9" s="75"/>
      <c r="C9" s="78"/>
      <c r="D9" s="81"/>
      <c r="E9" s="82"/>
      <c r="F9" s="78"/>
      <c r="G9" s="84"/>
      <c r="H9" s="84"/>
      <c r="I9" s="90"/>
      <c r="J9" s="90"/>
      <c r="K9" s="90"/>
      <c r="L9" s="110"/>
    </row>
    <row r="10" spans="1:12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34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34.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5"/>
      <c r="C15" s="95"/>
      <c r="D15" s="98"/>
      <c r="E15" s="87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3" t="s">
        <v>53</v>
      </c>
      <c r="C16" s="88"/>
      <c r="D16" s="88"/>
      <c r="E16" s="88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2" ht="43.5" customHeight="1" x14ac:dyDescent="0.3">
      <c r="A17" s="1"/>
      <c r="B17" s="74"/>
      <c r="C17" s="66"/>
      <c r="D17" s="66"/>
      <c r="E17" s="66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2" ht="41.25" customHeight="1" x14ac:dyDescent="0.3">
      <c r="A18" s="1"/>
      <c r="B18" s="74"/>
      <c r="C18" s="66"/>
      <c r="D18" s="66"/>
      <c r="E18" s="66"/>
      <c r="F18" s="39" t="s">
        <v>57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2" ht="46.8" x14ac:dyDescent="0.3">
      <c r="A19" s="1"/>
      <c r="B19" s="74"/>
      <c r="C19" s="66"/>
      <c r="D19" s="66"/>
      <c r="E19" s="66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2" ht="46.8" x14ac:dyDescent="0.3">
      <c r="A20" s="1"/>
      <c r="B20" s="74"/>
      <c r="C20" s="66"/>
      <c r="D20" s="66"/>
      <c r="E20" s="66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2" ht="16.2" thickBot="1" x14ac:dyDescent="0.35">
      <c r="A21" s="1"/>
      <c r="B21" s="101"/>
      <c r="C21" s="102"/>
      <c r="D21" s="102"/>
      <c r="E21" s="102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</row>
    <row r="22" spans="1:12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2" ht="15.6" x14ac:dyDescent="0.3">
      <c r="A23" s="1"/>
      <c r="B23" s="1"/>
      <c r="C23" s="40"/>
      <c r="F23" s="32"/>
      <c r="J23" s="5"/>
      <c r="K23" s="32"/>
      <c r="L23" s="5"/>
    </row>
    <row r="24" spans="1:12" ht="15.6" x14ac:dyDescent="0.3">
      <c r="A24" s="1"/>
      <c r="B24" s="1"/>
      <c r="C24" s="40"/>
      <c r="F24" s="32"/>
      <c r="J24" s="5"/>
      <c r="K24" s="32"/>
      <c r="L24" s="5"/>
    </row>
    <row r="25" spans="1:12" ht="15.6" x14ac:dyDescent="0.3">
      <c r="J25" s="3"/>
      <c r="K25" s="3"/>
      <c r="L25" s="4"/>
    </row>
    <row r="26" spans="1:12" ht="15.6" x14ac:dyDescent="0.3">
      <c r="J26" s="1"/>
      <c r="K26" s="1"/>
      <c r="L26" s="2"/>
    </row>
    <row r="27" spans="1:12" ht="15.6" x14ac:dyDescent="0.3">
      <c r="D27" s="32"/>
      <c r="J27" s="1"/>
      <c r="K27" s="32"/>
      <c r="L27" s="1"/>
    </row>
    <row r="28" spans="1:12" ht="15.6" x14ac:dyDescent="0.3">
      <c r="D28" s="32"/>
      <c r="E28" s="25"/>
      <c r="F28" s="26"/>
      <c r="G28" s="26"/>
      <c r="K28" s="32"/>
    </row>
  </sheetData>
  <mergeCells count="18">
    <mergeCell ref="B11:B15"/>
    <mergeCell ref="C11:C15"/>
    <mergeCell ref="D11:D15"/>
    <mergeCell ref="E11:E15"/>
    <mergeCell ref="B16:E21"/>
    <mergeCell ref="I7:J7"/>
    <mergeCell ref="K7:L7"/>
    <mergeCell ref="I8:I9"/>
    <mergeCell ref="J8:J9"/>
    <mergeCell ref="K8:K9"/>
    <mergeCell ref="L8:L9"/>
    <mergeCell ref="H7:H9"/>
    <mergeCell ref="D10:E10"/>
    <mergeCell ref="B7:B9"/>
    <mergeCell ref="C7:C9"/>
    <mergeCell ref="D7:E9"/>
    <mergeCell ref="F7:F9"/>
    <mergeCell ref="G7:G9"/>
  </mergeCells>
  <pageMargins left="0.25" right="0.25" top="0.25" bottom="0.25" header="0.05" footer="0.05"/>
  <pageSetup paperSize="9" scale="80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086C-4A8C-43E1-861B-1F7F58B04219}">
  <dimension ref="A1:O28"/>
  <sheetViews>
    <sheetView zoomScaleNormal="100" workbookViewId="0">
      <selection activeCell="A2" sqref="A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7.44140625" customWidth="1"/>
    <col min="5" max="5" width="25.109375" customWidth="1"/>
    <col min="6" max="6" width="22" customWidth="1"/>
    <col min="7" max="7" width="5.6640625" customWidth="1"/>
    <col min="8" max="8" width="7.109375" customWidth="1"/>
    <col min="9" max="9" width="11.109375" customWidth="1"/>
    <col min="10" max="10" width="14.109375" customWidth="1"/>
    <col min="11" max="11" width="13.109375" bestFit="1" customWidth="1"/>
    <col min="12" max="12" width="14.33203125" bestFit="1" customWidth="1"/>
    <col min="15" max="15" width="11.5546875" bestFit="1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48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51</v>
      </c>
    </row>
    <row r="7" spans="1:12" ht="24.75" customHeight="1" x14ac:dyDescent="0.3">
      <c r="A7" s="1"/>
      <c r="B7" s="73" t="s">
        <v>19</v>
      </c>
      <c r="C7" s="76" t="s">
        <v>18</v>
      </c>
      <c r="D7" s="79" t="s">
        <v>17</v>
      </c>
      <c r="E7" s="80"/>
      <c r="F7" s="76" t="s">
        <v>16</v>
      </c>
      <c r="G7" s="83" t="s">
        <v>15</v>
      </c>
      <c r="H7" s="83" t="s">
        <v>14</v>
      </c>
      <c r="I7" s="76" t="s">
        <v>49</v>
      </c>
      <c r="J7" s="76"/>
      <c r="K7" s="76" t="s">
        <v>50</v>
      </c>
      <c r="L7" s="109"/>
    </row>
    <row r="8" spans="1:12" ht="15.6" x14ac:dyDescent="0.3">
      <c r="A8" s="1"/>
      <c r="B8" s="74"/>
      <c r="C8" s="77"/>
      <c r="D8" s="81"/>
      <c r="E8" s="82"/>
      <c r="F8" s="77"/>
      <c r="G8" s="84"/>
      <c r="H8" s="84"/>
      <c r="I8" s="66" t="s">
        <v>9</v>
      </c>
      <c r="J8" s="66" t="s">
        <v>8</v>
      </c>
      <c r="K8" s="66" t="s">
        <v>9</v>
      </c>
      <c r="L8" s="92" t="s">
        <v>8</v>
      </c>
    </row>
    <row r="9" spans="1:12" ht="16.2" thickBot="1" x14ac:dyDescent="0.35">
      <c r="A9" s="1"/>
      <c r="B9" s="75"/>
      <c r="C9" s="78"/>
      <c r="D9" s="81"/>
      <c r="E9" s="82"/>
      <c r="F9" s="78"/>
      <c r="G9" s="84"/>
      <c r="H9" s="84"/>
      <c r="I9" s="90"/>
      <c r="J9" s="90"/>
      <c r="K9" s="90"/>
      <c r="L9" s="110"/>
    </row>
    <row r="10" spans="1:12" ht="16.2" thickBot="1" x14ac:dyDescent="0.35">
      <c r="A10" s="1"/>
      <c r="B10" s="55">
        <v>0</v>
      </c>
      <c r="C10" s="54">
        <v>1</v>
      </c>
      <c r="D10" s="99">
        <v>2</v>
      </c>
      <c r="E10" s="100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3" t="s">
        <v>55</v>
      </c>
      <c r="C11" s="93" t="s">
        <v>56</v>
      </c>
      <c r="D11" s="96" t="s">
        <v>52</v>
      </c>
      <c r="E11" s="85" t="s">
        <v>54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34.5" customHeight="1" x14ac:dyDescent="0.3">
      <c r="A12" s="1"/>
      <c r="B12" s="64"/>
      <c r="C12" s="94"/>
      <c r="D12" s="97"/>
      <c r="E12" s="86"/>
      <c r="F12" s="17" t="s">
        <v>45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4"/>
      <c r="C13" s="94"/>
      <c r="D13" s="97"/>
      <c r="E13" s="86"/>
      <c r="F13" s="17" t="s">
        <v>57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34.5" customHeight="1" x14ac:dyDescent="0.3">
      <c r="A14" s="1"/>
      <c r="B14" s="64"/>
      <c r="C14" s="94"/>
      <c r="D14" s="97"/>
      <c r="E14" s="86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5"/>
      <c r="C15" s="95"/>
      <c r="D15" s="98"/>
      <c r="E15" s="87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3" t="s">
        <v>53</v>
      </c>
      <c r="C16" s="88"/>
      <c r="D16" s="88"/>
      <c r="E16" s="88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5" ht="43.5" customHeight="1" x14ac:dyDescent="0.3">
      <c r="A17" s="1"/>
      <c r="B17" s="74"/>
      <c r="C17" s="66"/>
      <c r="D17" s="66"/>
      <c r="E17" s="66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5" ht="41.25" customHeight="1" x14ac:dyDescent="0.3">
      <c r="A18" s="1"/>
      <c r="B18" s="74"/>
      <c r="C18" s="66"/>
      <c r="D18" s="66"/>
      <c r="E18" s="66"/>
      <c r="F18" s="39" t="s">
        <v>57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5" ht="46.8" x14ac:dyDescent="0.3">
      <c r="A19" s="1"/>
      <c r="B19" s="74"/>
      <c r="C19" s="66"/>
      <c r="D19" s="66"/>
      <c r="E19" s="66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5" ht="46.8" x14ac:dyDescent="0.3">
      <c r="A20" s="1"/>
      <c r="B20" s="74"/>
      <c r="C20" s="66"/>
      <c r="D20" s="66"/>
      <c r="E20" s="66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5" ht="16.2" thickBot="1" x14ac:dyDescent="0.35">
      <c r="A21" s="1"/>
      <c r="B21" s="101"/>
      <c r="C21" s="102"/>
      <c r="D21" s="102"/>
      <c r="E21" s="102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  <c r="O21" s="62"/>
    </row>
    <row r="22" spans="1:15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5" ht="15.6" x14ac:dyDescent="0.3">
      <c r="A23" s="1"/>
      <c r="B23" s="1"/>
      <c r="C23" s="40"/>
      <c r="F23" s="32"/>
      <c r="J23" s="5"/>
      <c r="K23" s="32"/>
      <c r="L23" s="5"/>
    </row>
    <row r="24" spans="1:15" ht="15.6" x14ac:dyDescent="0.3">
      <c r="A24" s="1"/>
      <c r="B24" s="1"/>
      <c r="C24" s="40"/>
      <c r="F24" s="32"/>
      <c r="J24" s="5"/>
      <c r="K24" s="32"/>
      <c r="L24" s="5"/>
    </row>
    <row r="25" spans="1:15" ht="15.6" x14ac:dyDescent="0.3">
      <c r="J25" s="3"/>
      <c r="K25" s="3"/>
      <c r="L25" s="4"/>
    </row>
    <row r="26" spans="1:15" ht="15.6" x14ac:dyDescent="0.3">
      <c r="J26" s="1"/>
      <c r="K26" s="1"/>
      <c r="L26" s="2"/>
    </row>
    <row r="27" spans="1:15" ht="15.6" x14ac:dyDescent="0.3">
      <c r="D27" s="32"/>
      <c r="J27" s="1"/>
      <c r="K27" s="32"/>
      <c r="L27" s="1"/>
    </row>
    <row r="28" spans="1:15" ht="15.6" x14ac:dyDescent="0.3">
      <c r="D28" s="32"/>
      <c r="E28" s="25"/>
      <c r="F28" s="26"/>
      <c r="G28" s="26"/>
      <c r="K28" s="32"/>
    </row>
  </sheetData>
  <mergeCells count="18">
    <mergeCell ref="B11:B15"/>
    <mergeCell ref="C11:C15"/>
    <mergeCell ref="D11:D15"/>
    <mergeCell ref="E11:E15"/>
    <mergeCell ref="B16:E21"/>
    <mergeCell ref="I7:J7"/>
    <mergeCell ref="K7:L7"/>
    <mergeCell ref="I8:I9"/>
    <mergeCell ref="J8:J9"/>
    <mergeCell ref="K8:K9"/>
    <mergeCell ref="L8:L9"/>
    <mergeCell ref="H7:H9"/>
    <mergeCell ref="D10:E10"/>
    <mergeCell ref="B7:B9"/>
    <mergeCell ref="C7:C9"/>
    <mergeCell ref="D7:E9"/>
    <mergeCell ref="F7:F9"/>
    <mergeCell ref="G7:G9"/>
  </mergeCells>
  <printOptions horizontalCentered="1"/>
  <pageMargins left="0.25" right="0.25" top="0.25" bottom="0.25" header="0.05" footer="0.05"/>
  <pageSetup paperSize="9" scale="85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Covoare - BR</vt:lpstr>
      <vt:lpstr>Cel mai mic subsecvent</vt:lpstr>
      <vt:lpstr>Cel mai mare subsecvent</vt:lpstr>
      <vt:lpstr>An 1</vt:lpstr>
      <vt:lpstr>An 2</vt:lpstr>
      <vt:lpstr>An 3</vt:lpstr>
      <vt:lpstr>An 4</vt:lpstr>
      <vt:lpstr>'An 1'!Print_Area</vt:lpstr>
      <vt:lpstr>'An 2'!Print_Area</vt:lpstr>
      <vt:lpstr>'An 3'!Print_Area</vt:lpstr>
      <vt:lpstr>'An 4'!Print_Area</vt:lpstr>
      <vt:lpstr>'Cel mai mare subsecvent'!Print_Area</vt:lpstr>
      <vt:lpstr>'Cel mai mic subsecvent'!Print_Area</vt:lpstr>
      <vt:lpstr>'Covoare - BR'!Print_Area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INTRETINERE-PAULM</dc:creator>
  <cp:lastModifiedBy>ACHIZITII-TEO</cp:lastModifiedBy>
  <cp:lastPrinted>2022-02-13T12:24:40Z</cp:lastPrinted>
  <dcterms:created xsi:type="dcterms:W3CDTF">2018-01-12T09:58:18Z</dcterms:created>
  <dcterms:modified xsi:type="dcterms:W3CDTF">2022-02-13T12:24:46Z</dcterms:modified>
</cp:coreProperties>
</file>