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A2+A4\"/>
    </mc:Choice>
  </mc:AlternateContent>
  <xr:revisionPtr revIDLastSave="0" documentId="13_ncr:1_{29E50B08-17E5-4477-A39A-2B08D2727FDB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Straturi - AUTOSTRADA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1'!$A$1:$K$26</definedName>
    <definedName name="_xlnm.Print_Area" localSheetId="4">'An 2'!$A$1:$K$26</definedName>
    <definedName name="_xlnm.Print_Area" localSheetId="5">'An 3'!$A$1:$K$26</definedName>
    <definedName name="_xlnm.Print_Area" localSheetId="6">'An 4'!$A$1:$K$26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'Straturi - AUTOSTRADA'!$A$1:$S$26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4" l="1"/>
  <c r="I14" i="14"/>
  <c r="I13" i="14"/>
  <c r="I17" i="14" s="1"/>
  <c r="I12" i="14"/>
  <c r="K12" i="14" s="1"/>
  <c r="K16" i="14" s="1"/>
  <c r="K11" i="14"/>
  <c r="K15" i="14" s="1"/>
  <c r="J11" i="14"/>
  <c r="J15" i="14" s="1"/>
  <c r="H11" i="14"/>
  <c r="H15" i="14" s="1"/>
  <c r="K10" i="14"/>
  <c r="K14" i="14" s="1"/>
  <c r="J10" i="14"/>
  <c r="J14" i="14" s="1"/>
  <c r="H10" i="14"/>
  <c r="H13" i="14" s="1"/>
  <c r="M17" i="13"/>
  <c r="I17" i="13"/>
  <c r="I15" i="13"/>
  <c r="H15" i="13"/>
  <c r="M14" i="13"/>
  <c r="I14" i="13"/>
  <c r="M13" i="13"/>
  <c r="K13" i="13"/>
  <c r="K17" i="13" s="1"/>
  <c r="I13" i="13"/>
  <c r="I12" i="13"/>
  <c r="I16" i="13" s="1"/>
  <c r="K11" i="13"/>
  <c r="K15" i="13" s="1"/>
  <c r="H11" i="13"/>
  <c r="J11" i="13" s="1"/>
  <c r="J15" i="13" s="1"/>
  <c r="M10" i="13"/>
  <c r="L10" i="13"/>
  <c r="K10" i="13"/>
  <c r="K14" i="13" s="1"/>
  <c r="H10" i="13"/>
  <c r="H13" i="13" s="1"/>
  <c r="M17" i="12"/>
  <c r="I17" i="12"/>
  <c r="I15" i="12"/>
  <c r="H15" i="12"/>
  <c r="M14" i="12"/>
  <c r="I14" i="12"/>
  <c r="M13" i="12"/>
  <c r="K13" i="12"/>
  <c r="K17" i="12" s="1"/>
  <c r="I13" i="12"/>
  <c r="K12" i="12"/>
  <c r="K16" i="12" s="1"/>
  <c r="I12" i="12"/>
  <c r="I16" i="12" s="1"/>
  <c r="K11" i="12"/>
  <c r="K15" i="12" s="1"/>
  <c r="J11" i="12"/>
  <c r="J15" i="12" s="1"/>
  <c r="H11" i="12"/>
  <c r="L10" i="12"/>
  <c r="M10" i="12" s="1"/>
  <c r="K10" i="12"/>
  <c r="K14" i="12" s="1"/>
  <c r="H10" i="12"/>
  <c r="H13" i="12" s="1"/>
  <c r="H15" i="10"/>
  <c r="I15" i="10"/>
  <c r="J11" i="10"/>
  <c r="J15" i="10" s="1"/>
  <c r="K11" i="10"/>
  <c r="K15" i="10" s="1"/>
  <c r="H11" i="10"/>
  <c r="H15" i="4"/>
  <c r="I11" i="4"/>
  <c r="I15" i="4" s="1"/>
  <c r="H15" i="11"/>
  <c r="I11" i="11"/>
  <c r="I15" i="11" s="1"/>
  <c r="L15" i="1"/>
  <c r="M15" i="1"/>
  <c r="N15" i="1"/>
  <c r="H15" i="1" s="1"/>
  <c r="J15" i="1" s="1"/>
  <c r="O15" i="1"/>
  <c r="I15" i="1" s="1"/>
  <c r="K15" i="1" s="1"/>
  <c r="P15" i="1"/>
  <c r="Q15" i="1"/>
  <c r="R15" i="1"/>
  <c r="S15" i="1"/>
  <c r="R11" i="1"/>
  <c r="P11" i="1"/>
  <c r="N11" i="1"/>
  <c r="L11" i="1"/>
  <c r="I11" i="1"/>
  <c r="K11" i="1" s="1"/>
  <c r="Q16" i="1"/>
  <c r="S16" i="1"/>
  <c r="S14" i="1"/>
  <c r="Q14" i="1"/>
  <c r="O14" i="1"/>
  <c r="M14" i="1"/>
  <c r="S12" i="1"/>
  <c r="Q12" i="1"/>
  <c r="O12" i="1"/>
  <c r="O16" i="1" s="1"/>
  <c r="M12" i="1"/>
  <c r="I12" i="1" s="1"/>
  <c r="K12" i="1" s="1"/>
  <c r="H14" i="11"/>
  <c r="H13" i="11"/>
  <c r="I13" i="11" s="1"/>
  <c r="I17" i="11" s="1"/>
  <c r="H12" i="11"/>
  <c r="I12" i="11" s="1"/>
  <c r="I16" i="11" s="1"/>
  <c r="I10" i="11"/>
  <c r="I14" i="11" s="1"/>
  <c r="H14" i="4"/>
  <c r="H12" i="4"/>
  <c r="I12" i="4" s="1"/>
  <c r="I16" i="4" s="1"/>
  <c r="M17" i="10"/>
  <c r="M14" i="10"/>
  <c r="I14" i="10"/>
  <c r="M13" i="10"/>
  <c r="I13" i="10"/>
  <c r="I12" i="10"/>
  <c r="I16" i="10" s="1"/>
  <c r="L10" i="10"/>
  <c r="M10" i="10" s="1"/>
  <c r="K10" i="10"/>
  <c r="K14" i="10" s="1"/>
  <c r="H10" i="10"/>
  <c r="H14" i="10" s="1"/>
  <c r="H13" i="4"/>
  <c r="H17" i="4" s="1"/>
  <c r="I10" i="1"/>
  <c r="Q13" i="1"/>
  <c r="Q17" i="1" s="1"/>
  <c r="P10" i="1"/>
  <c r="P13" i="1" s="1"/>
  <c r="P17" i="1" s="1"/>
  <c r="K17" i="4"/>
  <c r="K14" i="4"/>
  <c r="K13" i="4"/>
  <c r="J10" i="4"/>
  <c r="K10" i="4" s="1"/>
  <c r="I10" i="4"/>
  <c r="I14" i="4" s="1"/>
  <c r="H17" i="14" l="1"/>
  <c r="J13" i="14"/>
  <c r="J17" i="14" s="1"/>
  <c r="I16" i="14"/>
  <c r="H12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2" i="13"/>
  <c r="H17" i="12"/>
  <c r="J13" i="12"/>
  <c r="J17" i="12" s="1"/>
  <c r="K18" i="12"/>
  <c r="J10" i="12"/>
  <c r="J14" i="12" s="1"/>
  <c r="H12" i="12"/>
  <c r="H14" i="12"/>
  <c r="K13" i="10"/>
  <c r="K17" i="10" s="1"/>
  <c r="K12" i="10"/>
  <c r="K16" i="10" s="1"/>
  <c r="K18" i="10" s="1"/>
  <c r="I17" i="10"/>
  <c r="H16" i="4"/>
  <c r="H11" i="1"/>
  <c r="J11" i="1" s="1"/>
  <c r="P14" i="1"/>
  <c r="M16" i="1"/>
  <c r="I16" i="1" s="1"/>
  <c r="K16" i="1" s="1"/>
  <c r="P12" i="1"/>
  <c r="P16" i="1" s="1"/>
  <c r="I18" i="11"/>
  <c r="H16" i="11"/>
  <c r="H17" i="11"/>
  <c r="H13" i="10"/>
  <c r="H12" i="10"/>
  <c r="J10" i="10"/>
  <c r="J14" i="10" s="1"/>
  <c r="I13" i="4"/>
  <c r="I17" i="4" s="1"/>
  <c r="I18" i="4" s="1"/>
  <c r="U17" i="1"/>
  <c r="U14" i="1"/>
  <c r="U13" i="1"/>
  <c r="S13" i="1"/>
  <c r="S17" i="1" s="1"/>
  <c r="O13" i="1"/>
  <c r="O17" i="1" s="1"/>
  <c r="M13" i="1"/>
  <c r="M17" i="1" s="1"/>
  <c r="T10" i="1"/>
  <c r="U10" i="1" s="1"/>
  <c r="R10" i="1"/>
  <c r="R14" i="1" s="1"/>
  <c r="N10" i="1"/>
  <c r="N14" i="1" s="1"/>
  <c r="L10" i="1"/>
  <c r="K10" i="1"/>
  <c r="H16" i="14" l="1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I13" i="1"/>
  <c r="K13" i="1" s="1"/>
  <c r="J13" i="10"/>
  <c r="J17" i="10" s="1"/>
  <c r="H17" i="10"/>
  <c r="J12" i="10"/>
  <c r="J16" i="10" s="1"/>
  <c r="J18" i="10" s="1"/>
  <c r="H16" i="10"/>
  <c r="U20" i="1"/>
  <c r="J10" i="1"/>
  <c r="H16" i="1" l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</calcChain>
</file>

<file path=xl/sharedStrings.xml><?xml version="1.0" encoding="utf-8"?>
<sst xmlns="http://schemas.openxmlformats.org/spreadsheetml/2006/main" count="221" uniqueCount="60">
  <si>
    <t>D.R.D.P. CONSTANTA</t>
  </si>
  <si>
    <t>AUTOSTRADA A2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</si>
  <si>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</si>
  <si>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</si>
  <si>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</si>
  <si>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</si>
  <si>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</si>
  <si>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</si>
  <si>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</si>
  <si>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</si>
  <si>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</si>
  <si>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</si>
  <si>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</si>
  <si>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</si>
  <si>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</si>
  <si>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</si>
  <si>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</si>
  <si>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</si>
  <si>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DRDP Constanta / 
AUTOSTRADA A2</t>
  </si>
  <si>
    <t>lucrare propriu zisa</t>
  </si>
  <si>
    <t>Straturi rutiere bituminoase foarte subtiri 2 straturi</t>
  </si>
  <si>
    <t>marcaje rutiere in strat subtire</t>
  </si>
  <si>
    <t>Total DRDP / AUTOSTRADA A2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</si>
  <si>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</si>
  <si>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</si>
  <si>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</si>
  <si>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</si>
  <si>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</si>
  <si>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</si>
  <si>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</si>
  <si>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</si>
  <si>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</si>
  <si>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</si>
  <si>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</si>
  <si>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</si>
  <si>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</si>
  <si>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</si>
  <si>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</si>
  <si>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LISTA DE CANTITATI  - ACORD CADRU STRATURI BITUMINOASE FOARTE SUBTIRI LA RECE  - minim si maxim  - anul 1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</si>
  <si>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</si>
  <si>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</si>
  <si>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</si>
  <si>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</si>
  <si>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</si>
  <si>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</si>
  <si>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</si>
  <si>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</si>
  <si>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A2
A4</t>
  </si>
  <si>
    <t>Anul  4</t>
  </si>
  <si>
    <t>LISTA DE CANTITATI  - ACORD CADRU STRATURI BITUMINOASE FOARTE SUBTIRI LA RECE - minim si maxim  - 4 ani</t>
  </si>
  <si>
    <t xml:space="preserve">km 64+000 - km 212+000
km 0+000 - km 21+760           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</si>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</sst>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0" borderId="0" xfId="0" applyFont="1" applyAlignment="1"/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0" fillId="0" borderId="0" xfId="0" applyNumberFormat="1"/>
    <xf numFmtId="43" fontId="0" fillId="0" borderId="0" xfId="1" applyFont="1"/>
    <xf numFmtId="43" fontId="4" fillId="0" borderId="0" xfId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</cellXfs>
  <cellStyles count="2">
    <cellStyle name="Normal" xfId="0" builtinId="0"/>
    <cellStyle name="Virgulă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opLeftCell="B19" zoomScaleNormal="100" workbookViewId="0">
      <selection activeCell="B21" sqref="A21:XFD27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21" x14ac:dyDescent="0.25">
      <c r="A1" s="1" t="s">
        <v>0</v>
      </c>
    </row>
    <row r="2" spans="1:21" x14ac:dyDescent="0.25">
      <c r="A2" s="1" t="s">
        <v>1</v>
      </c>
      <c r="E2" s="1" t="s">
        <v>2</v>
      </c>
    </row>
    <row r="3" spans="1:21" ht="15.75" x14ac:dyDescent="0.25">
      <c r="A3" s="1"/>
      <c r="C3" s="34" t="s">
        <v>49</v>
      </c>
      <c r="E3" s="25"/>
      <c r="F3" s="35"/>
      <c r="G3" s="35"/>
    </row>
    <row r="4" spans="1:21" x14ac:dyDescent="0.25">
      <c r="A4" s="1"/>
      <c r="C4" s="1"/>
    </row>
    <row r="5" spans="1:21" ht="15.75" thickBot="1" x14ac:dyDescent="0.3">
      <c r="N5" t="s">
        <v>24</v>
      </c>
    </row>
    <row r="6" spans="1:21" ht="24.75" customHeight="1" x14ac:dyDescent="0.25">
      <c r="B6" s="70" t="s">
        <v>3</v>
      </c>
      <c r="C6" s="73" t="s">
        <v>4</v>
      </c>
      <c r="D6" s="76" t="s">
        <v>59</v>
      </c>
      <c r="E6" s="77"/>
      <c r="F6" s="73" t="s">
        <v>6</v>
      </c>
      <c r="G6" s="80" t="s">
        <v>7</v>
      </c>
      <c r="H6" s="73" t="s">
        <v>56</v>
      </c>
      <c r="I6" s="73"/>
      <c r="J6" s="73" t="s">
        <v>57</v>
      </c>
      <c r="K6" s="73"/>
      <c r="L6" s="82" t="s">
        <v>8</v>
      </c>
      <c r="M6" s="82"/>
      <c r="N6" s="82"/>
      <c r="O6" s="82"/>
      <c r="P6" s="82"/>
      <c r="Q6" s="82"/>
      <c r="R6" s="82"/>
      <c r="S6" s="83"/>
    </row>
    <row r="7" spans="1:21" x14ac:dyDescent="0.25">
      <c r="B7" s="71"/>
      <c r="C7" s="74"/>
      <c r="D7" s="78"/>
      <c r="E7" s="79"/>
      <c r="F7" s="74"/>
      <c r="G7" s="81"/>
      <c r="H7" s="84" t="s">
        <v>9</v>
      </c>
      <c r="I7" s="84" t="s">
        <v>10</v>
      </c>
      <c r="J7" s="84" t="s">
        <v>9</v>
      </c>
      <c r="K7" s="84" t="s">
        <v>10</v>
      </c>
      <c r="L7" s="84" t="s">
        <v>11</v>
      </c>
      <c r="M7" s="84"/>
      <c r="N7" s="84" t="s">
        <v>12</v>
      </c>
      <c r="O7" s="84"/>
      <c r="P7" s="84" t="s">
        <v>13</v>
      </c>
      <c r="Q7" s="84"/>
      <c r="R7" s="86" t="s">
        <v>48</v>
      </c>
      <c r="S7" s="87"/>
    </row>
    <row r="8" spans="1:21" ht="15.75" thickBot="1" x14ac:dyDescent="0.3">
      <c r="B8" s="72"/>
      <c r="C8" s="75"/>
      <c r="D8" s="78"/>
      <c r="E8" s="79"/>
      <c r="F8" s="75"/>
      <c r="G8" s="81"/>
      <c r="H8" s="85"/>
      <c r="I8" s="85"/>
      <c r="J8" s="85"/>
      <c r="K8" s="85"/>
      <c r="L8" s="2" t="s">
        <v>9</v>
      </c>
      <c r="M8" s="2" t="s">
        <v>10</v>
      </c>
      <c r="N8" s="2" t="s">
        <v>9</v>
      </c>
      <c r="O8" s="2" t="s">
        <v>10</v>
      </c>
      <c r="P8" s="31" t="s">
        <v>9</v>
      </c>
      <c r="Q8" s="31" t="s">
        <v>10</v>
      </c>
      <c r="R8" s="2" t="s">
        <v>9</v>
      </c>
      <c r="S8" s="3" t="s">
        <v>10</v>
      </c>
    </row>
    <row r="9" spans="1:2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14</v>
      </c>
      <c r="I9" s="5" t="s">
        <v>15</v>
      </c>
      <c r="J9" s="5" t="s">
        <v>16</v>
      </c>
      <c r="K9" s="5" t="s">
        <v>17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21" ht="32.25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f t="shared" ref="H10:I17" si="0">L10+N10+R10+P10</f>
        <v>60000</v>
      </c>
      <c r="I10" s="8">
        <f t="shared" si="0"/>
        <v>600000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15000</v>
      </c>
      <c r="M10" s="8">
        <v>150000</v>
      </c>
      <c r="N10" s="8">
        <f>O10*10%</f>
        <v>15000</v>
      </c>
      <c r="O10" s="8">
        <v>150000</v>
      </c>
      <c r="P10" s="8">
        <f>Q10*10%</f>
        <v>15000</v>
      </c>
      <c r="Q10" s="8">
        <v>150000</v>
      </c>
      <c r="R10" s="8">
        <f>S10*10%</f>
        <v>15000</v>
      </c>
      <c r="S10" s="9">
        <v>150000</v>
      </c>
      <c r="T10">
        <f>12.165+1.61</f>
        <v>13.774999999999999</v>
      </c>
      <c r="U10">
        <f>T10*7.5*2</f>
        <v>206.62499999999997</v>
      </c>
    </row>
    <row r="11" spans="1:21" ht="32.25" customHeight="1" x14ac:dyDescent="0.25">
      <c r="B11" s="95"/>
      <c r="C11" s="93"/>
      <c r="D11" s="93"/>
      <c r="E11" s="93"/>
      <c r="F11" s="30" t="s">
        <v>58</v>
      </c>
      <c r="G11" s="11"/>
      <c r="H11" s="8">
        <f t="shared" si="0"/>
        <v>9000</v>
      </c>
      <c r="I11" s="8">
        <f t="shared" si="0"/>
        <v>90000</v>
      </c>
      <c r="J11" s="8">
        <f t="shared" si="1"/>
        <v>0</v>
      </c>
      <c r="K11" s="8">
        <f t="shared" si="2"/>
        <v>0</v>
      </c>
      <c r="L11" s="8">
        <f>M11*10%</f>
        <v>2250</v>
      </c>
      <c r="M11" s="12">
        <v>22500</v>
      </c>
      <c r="N11" s="8">
        <f>O11*10%</f>
        <v>2250</v>
      </c>
      <c r="O11" s="12">
        <v>22500</v>
      </c>
      <c r="P11" s="8">
        <f>Q11*10%</f>
        <v>2250</v>
      </c>
      <c r="Q11" s="12">
        <v>22500</v>
      </c>
      <c r="R11" s="8">
        <f>S11*10%</f>
        <v>2250</v>
      </c>
      <c r="S11" s="13">
        <v>22500</v>
      </c>
    </row>
    <row r="12" spans="1:21" ht="34.5" customHeight="1" x14ac:dyDescent="0.25">
      <c r="B12" s="95"/>
      <c r="C12" s="93"/>
      <c r="D12" s="93"/>
      <c r="E12" s="93"/>
      <c r="F12" s="30" t="s">
        <v>53</v>
      </c>
      <c r="G12" s="11"/>
      <c r="H12" s="8">
        <f t="shared" si="0"/>
        <v>3840</v>
      </c>
      <c r="I12" s="8">
        <f t="shared" si="0"/>
        <v>38400</v>
      </c>
      <c r="J12" s="8">
        <f t="shared" si="1"/>
        <v>0</v>
      </c>
      <c r="K12" s="8">
        <f t="shared" si="2"/>
        <v>0</v>
      </c>
      <c r="L12" s="12">
        <f t="shared" ref="L12:S12" si="3">L10*0.064</f>
        <v>960</v>
      </c>
      <c r="M12" s="12">
        <f t="shared" si="3"/>
        <v>9600</v>
      </c>
      <c r="N12" s="12">
        <f t="shared" si="3"/>
        <v>960</v>
      </c>
      <c r="O12" s="12">
        <f t="shared" si="3"/>
        <v>9600</v>
      </c>
      <c r="P12" s="12">
        <f t="shared" si="3"/>
        <v>960</v>
      </c>
      <c r="Q12" s="12">
        <f t="shared" si="3"/>
        <v>9600</v>
      </c>
      <c r="R12" s="12">
        <f t="shared" si="3"/>
        <v>960</v>
      </c>
      <c r="S12" s="13">
        <f t="shared" si="3"/>
        <v>9600</v>
      </c>
    </row>
    <row r="13" spans="1:21" ht="33" customHeight="1" thickBot="1" x14ac:dyDescent="0.3">
      <c r="B13" s="95"/>
      <c r="C13" s="93"/>
      <c r="D13" s="93"/>
      <c r="E13" s="93"/>
      <c r="F13" s="10" t="s">
        <v>21</v>
      </c>
      <c r="G13" s="11"/>
      <c r="H13" s="12">
        <f t="shared" si="0"/>
        <v>3840</v>
      </c>
      <c r="I13" s="12">
        <f t="shared" si="0"/>
        <v>38400</v>
      </c>
      <c r="J13" s="12">
        <f t="shared" si="1"/>
        <v>0</v>
      </c>
      <c r="K13" s="12">
        <f t="shared" si="2"/>
        <v>0</v>
      </c>
      <c r="L13" s="12">
        <f t="shared" ref="L13:S13" si="4">L10*0.064</f>
        <v>960</v>
      </c>
      <c r="M13" s="12">
        <f t="shared" si="4"/>
        <v>9600</v>
      </c>
      <c r="N13" s="12">
        <f t="shared" si="4"/>
        <v>960</v>
      </c>
      <c r="O13" s="12">
        <f t="shared" si="4"/>
        <v>9600</v>
      </c>
      <c r="P13" s="12">
        <f t="shared" si="4"/>
        <v>960</v>
      </c>
      <c r="Q13" s="12">
        <f t="shared" si="4"/>
        <v>9600</v>
      </c>
      <c r="R13" s="12">
        <f t="shared" si="4"/>
        <v>960</v>
      </c>
      <c r="S13" s="13">
        <f t="shared" si="4"/>
        <v>9600</v>
      </c>
      <c r="U13">
        <f t="shared" ref="U13:U17" si="5">T13*7.5*2</f>
        <v>0</v>
      </c>
    </row>
    <row r="14" spans="1:21" ht="19.5" customHeight="1" x14ac:dyDescent="0.25">
      <c r="B14" s="70" t="s">
        <v>22</v>
      </c>
      <c r="C14" s="82"/>
      <c r="D14" s="82"/>
      <c r="E14" s="82"/>
      <c r="F14" s="27" t="s">
        <v>19</v>
      </c>
      <c r="G14" s="27"/>
      <c r="H14" s="48">
        <f t="shared" si="0"/>
        <v>60000</v>
      </c>
      <c r="I14" s="48">
        <f t="shared" si="0"/>
        <v>600000</v>
      </c>
      <c r="J14" s="48">
        <f t="shared" si="1"/>
        <v>0</v>
      </c>
      <c r="K14" s="48">
        <f t="shared" si="2"/>
        <v>0</v>
      </c>
      <c r="L14" s="48">
        <f t="shared" ref="L14:S15" si="6">L10</f>
        <v>15000</v>
      </c>
      <c r="M14" s="48">
        <f t="shared" si="6"/>
        <v>150000</v>
      </c>
      <c r="N14" s="48">
        <f t="shared" si="6"/>
        <v>15000</v>
      </c>
      <c r="O14" s="48">
        <f t="shared" si="6"/>
        <v>150000</v>
      </c>
      <c r="P14" s="48">
        <f t="shared" si="6"/>
        <v>15000</v>
      </c>
      <c r="Q14" s="48">
        <f t="shared" si="6"/>
        <v>150000</v>
      </c>
      <c r="R14" s="48">
        <f t="shared" si="6"/>
        <v>15000</v>
      </c>
      <c r="S14" s="49">
        <f t="shared" si="6"/>
        <v>150000</v>
      </c>
      <c r="U14">
        <f t="shared" si="5"/>
        <v>0</v>
      </c>
    </row>
    <row r="15" spans="1:21" ht="33.75" customHeight="1" x14ac:dyDescent="0.25">
      <c r="B15" s="88"/>
      <c r="C15" s="89"/>
      <c r="D15" s="89"/>
      <c r="E15" s="89"/>
      <c r="F15" s="33" t="s">
        <v>58</v>
      </c>
      <c r="G15" s="31"/>
      <c r="H15" s="50">
        <f t="shared" si="0"/>
        <v>9000</v>
      </c>
      <c r="I15" s="50">
        <f t="shared" si="0"/>
        <v>90000</v>
      </c>
      <c r="J15" s="50">
        <f t="shared" si="1"/>
        <v>0</v>
      </c>
      <c r="K15" s="50">
        <f t="shared" si="2"/>
        <v>0</v>
      </c>
      <c r="L15" s="50">
        <f t="shared" si="6"/>
        <v>2250</v>
      </c>
      <c r="M15" s="50">
        <f t="shared" si="6"/>
        <v>22500</v>
      </c>
      <c r="N15" s="50">
        <f t="shared" si="6"/>
        <v>2250</v>
      </c>
      <c r="O15" s="50">
        <f t="shared" si="6"/>
        <v>22500</v>
      </c>
      <c r="P15" s="50">
        <f t="shared" si="6"/>
        <v>2250</v>
      </c>
      <c r="Q15" s="50">
        <f t="shared" si="6"/>
        <v>22500</v>
      </c>
      <c r="R15" s="50">
        <f t="shared" si="6"/>
        <v>2250</v>
      </c>
      <c r="S15" s="63">
        <f t="shared" si="6"/>
        <v>22500</v>
      </c>
    </row>
    <row r="16" spans="1:21" ht="30" customHeight="1" x14ac:dyDescent="0.25">
      <c r="B16" s="71"/>
      <c r="C16" s="84"/>
      <c r="D16" s="84"/>
      <c r="E16" s="84"/>
      <c r="F16" s="32" t="s">
        <v>53</v>
      </c>
      <c r="G16" s="28"/>
      <c r="H16" s="51">
        <f t="shared" si="0"/>
        <v>3840</v>
      </c>
      <c r="I16" s="51">
        <f t="shared" si="0"/>
        <v>38400</v>
      </c>
      <c r="J16" s="51">
        <f t="shared" si="1"/>
        <v>0</v>
      </c>
      <c r="K16" s="51">
        <f t="shared" si="2"/>
        <v>0</v>
      </c>
      <c r="L16" s="51">
        <f>L12</f>
        <v>960</v>
      </c>
      <c r="M16" s="51">
        <f t="shared" ref="M16:S16" si="7">M12</f>
        <v>9600</v>
      </c>
      <c r="N16" s="51">
        <f t="shared" si="7"/>
        <v>960</v>
      </c>
      <c r="O16" s="51">
        <f t="shared" si="7"/>
        <v>9600</v>
      </c>
      <c r="P16" s="51">
        <f t="shared" si="7"/>
        <v>960</v>
      </c>
      <c r="Q16" s="51">
        <f t="shared" si="7"/>
        <v>9600</v>
      </c>
      <c r="R16" s="51">
        <f t="shared" si="7"/>
        <v>960</v>
      </c>
      <c r="S16" s="52">
        <f t="shared" si="7"/>
        <v>9600</v>
      </c>
    </row>
    <row r="17" spans="2:21" ht="29.25" customHeight="1" x14ac:dyDescent="0.25">
      <c r="B17" s="71"/>
      <c r="C17" s="84"/>
      <c r="D17" s="84"/>
      <c r="E17" s="84"/>
      <c r="F17" s="16" t="s">
        <v>21</v>
      </c>
      <c r="G17" s="28"/>
      <c r="H17" s="51">
        <f t="shared" si="0"/>
        <v>3840</v>
      </c>
      <c r="I17" s="51">
        <f t="shared" si="0"/>
        <v>38400</v>
      </c>
      <c r="J17" s="51">
        <f t="shared" si="1"/>
        <v>0</v>
      </c>
      <c r="K17" s="51">
        <f t="shared" si="2"/>
        <v>0</v>
      </c>
      <c r="L17" s="51">
        <f>L13</f>
        <v>960</v>
      </c>
      <c r="M17" s="51">
        <f>M13</f>
        <v>9600</v>
      </c>
      <c r="N17" s="51">
        <f t="shared" ref="N17:S17" si="8">N13</f>
        <v>960</v>
      </c>
      <c r="O17" s="51">
        <f t="shared" si="8"/>
        <v>9600</v>
      </c>
      <c r="P17" s="51">
        <f t="shared" si="8"/>
        <v>960</v>
      </c>
      <c r="Q17" s="51">
        <f t="shared" si="8"/>
        <v>9600</v>
      </c>
      <c r="R17" s="51">
        <f t="shared" si="8"/>
        <v>960</v>
      </c>
      <c r="S17" s="52">
        <f t="shared" si="8"/>
        <v>9600</v>
      </c>
      <c r="U17">
        <f t="shared" si="5"/>
        <v>0</v>
      </c>
    </row>
    <row r="18" spans="2:21" ht="29.25" customHeight="1" thickBot="1" x14ac:dyDescent="0.3">
      <c r="B18" s="90"/>
      <c r="C18" s="91"/>
      <c r="D18" s="91"/>
      <c r="E18" s="91"/>
      <c r="F18" s="18" t="s">
        <v>23</v>
      </c>
      <c r="G18" s="29"/>
      <c r="H18" s="19"/>
      <c r="I18" s="19"/>
      <c r="J18" s="53">
        <f>SUM(J14:J17)</f>
        <v>0</v>
      </c>
      <c r="K18" s="53">
        <f>SUM(K14:K17)</f>
        <v>0</v>
      </c>
      <c r="L18" s="53"/>
      <c r="M18" s="53"/>
      <c r="N18" s="53"/>
      <c r="O18" s="53"/>
      <c r="P18" s="53"/>
      <c r="Q18" s="53"/>
      <c r="R18" s="53"/>
      <c r="S18" s="54"/>
    </row>
    <row r="19" spans="2:2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2:21" x14ac:dyDescent="0.25">
      <c r="U20">
        <f>SUM(U10:U17)</f>
        <v>206.62499999999997</v>
      </c>
    </row>
    <row r="21" spans="2:21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21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21" ht="15.75" x14ac:dyDescent="0.25">
      <c r="O25" s="24"/>
      <c r="P25" s="24"/>
      <c r="Q25" s="24"/>
    </row>
    <row r="26" spans="2:21" ht="15.75" x14ac:dyDescent="0.25">
      <c r="O26" s="24"/>
      <c r="P26" s="24"/>
      <c r="Q26" s="24"/>
    </row>
  </sheetData>
  <mergeCells count="21">
    <mergeCell ref="B14:E18"/>
    <mergeCell ref="C10:C13"/>
    <mergeCell ref="D10:D13"/>
    <mergeCell ref="E10:E13"/>
    <mergeCell ref="B10:B13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6:B8"/>
    <mergeCell ref="C6:C8"/>
    <mergeCell ref="D6:E8"/>
    <mergeCell ref="F6:F8"/>
    <mergeCell ref="G6:G8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sheetPr>
    <pageSetUpPr fitToPage="1"/>
  </sheetPr>
  <dimension ref="A1:I25"/>
  <sheetViews>
    <sheetView topLeftCell="A19" zoomScaleNormal="100" workbookViewId="0">
      <selection activeCell="A20" sqref="A20:XFD2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x14ac:dyDescent="0.25">
      <c r="A2" s="1" t="s">
        <v>1</v>
      </c>
      <c r="E2" s="1" t="s">
        <v>2</v>
      </c>
    </row>
    <row r="3" spans="1:9" ht="15.75" x14ac:dyDescent="0.25">
      <c r="A3" s="1"/>
      <c r="C3" s="40" t="s">
        <v>29</v>
      </c>
      <c r="E3" s="25"/>
      <c r="F3" s="35"/>
      <c r="G3" s="35"/>
    </row>
    <row r="4" spans="1:9" x14ac:dyDescent="0.25">
      <c r="A4" s="1"/>
      <c r="C4" s="1"/>
    </row>
    <row r="5" spans="1:9" ht="15.75" thickBot="1" x14ac:dyDescent="0.3">
      <c r="I5" s="36" t="s">
        <v>25</v>
      </c>
    </row>
    <row r="6" spans="1:9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26</v>
      </c>
      <c r="I6" s="97"/>
    </row>
    <row r="7" spans="1:9" x14ac:dyDescent="0.25">
      <c r="B7" s="71"/>
      <c r="C7" s="74"/>
      <c r="D7" s="78"/>
      <c r="E7" s="79"/>
      <c r="F7" s="74"/>
      <c r="G7" s="81"/>
      <c r="H7" s="98"/>
      <c r="I7" s="99"/>
    </row>
    <row r="8" spans="1:9" ht="43.5" thickBot="1" x14ac:dyDescent="0.3">
      <c r="B8" s="72"/>
      <c r="C8" s="75"/>
      <c r="D8" s="78"/>
      <c r="E8" s="79"/>
      <c r="F8" s="75"/>
      <c r="G8" s="81"/>
      <c r="H8" s="37" t="s">
        <v>27</v>
      </c>
      <c r="I8" s="38" t="s">
        <v>28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35.25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v>15000</v>
      </c>
      <c r="I10" s="9">
        <f>H10*G10</f>
        <v>0</v>
      </c>
    </row>
    <row r="11" spans="1:9" ht="44.25" customHeight="1" x14ac:dyDescent="0.25">
      <c r="B11" s="95"/>
      <c r="C11" s="93"/>
      <c r="D11" s="93"/>
      <c r="E11" s="93"/>
      <c r="F11" s="30" t="s">
        <v>58</v>
      </c>
      <c r="G11" s="11"/>
      <c r="H11" s="12">
        <v>2250</v>
      </c>
      <c r="I11" s="9">
        <f>H11*G11</f>
        <v>0</v>
      </c>
    </row>
    <row r="12" spans="1:9" ht="30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</v>
      </c>
      <c r="I12" s="9">
        <f>H12*G12</f>
        <v>0</v>
      </c>
    </row>
    <row r="13" spans="1:9" ht="35.25" customHeight="1" thickBot="1" x14ac:dyDescent="0.3">
      <c r="B13" s="95"/>
      <c r="C13" s="93"/>
      <c r="D13" s="93"/>
      <c r="E13" s="93"/>
      <c r="F13" s="10" t="s">
        <v>21</v>
      </c>
      <c r="G13" s="11"/>
      <c r="H13" s="12">
        <f t="shared" ref="H13" si="0">H10*0.064</f>
        <v>960</v>
      </c>
      <c r="I13" s="13">
        <f>H13*G13</f>
        <v>0</v>
      </c>
    </row>
    <row r="14" spans="1:9" ht="19.5" customHeight="1" x14ac:dyDescent="0.25">
      <c r="B14" s="70" t="s">
        <v>22</v>
      </c>
      <c r="C14" s="82"/>
      <c r="D14" s="82"/>
      <c r="E14" s="82"/>
      <c r="F14" s="59" t="s">
        <v>19</v>
      </c>
      <c r="G14" s="64"/>
      <c r="H14" s="14">
        <f t="shared" ref="H14:I17" si="1">H10</f>
        <v>15000</v>
      </c>
      <c r="I14" s="15">
        <f t="shared" si="1"/>
        <v>0</v>
      </c>
    </row>
    <row r="15" spans="1:9" ht="30" customHeight="1" x14ac:dyDescent="0.25">
      <c r="B15" s="88"/>
      <c r="C15" s="89"/>
      <c r="D15" s="89"/>
      <c r="E15" s="89"/>
      <c r="F15" s="33" t="s">
        <v>58</v>
      </c>
      <c r="G15" s="66"/>
      <c r="H15" s="47">
        <f t="shared" si="1"/>
        <v>2250</v>
      </c>
      <c r="I15" s="55">
        <f t="shared" si="1"/>
        <v>0</v>
      </c>
    </row>
    <row r="16" spans="1:9" ht="29.25" customHeight="1" x14ac:dyDescent="0.25">
      <c r="B16" s="88"/>
      <c r="C16" s="89"/>
      <c r="D16" s="89"/>
      <c r="E16" s="89"/>
      <c r="F16" s="60" t="s">
        <v>53</v>
      </c>
      <c r="G16" s="65"/>
      <c r="H16" s="47">
        <f t="shared" si="1"/>
        <v>960</v>
      </c>
      <c r="I16" s="17">
        <f t="shared" si="1"/>
        <v>0</v>
      </c>
    </row>
    <row r="17" spans="1:9" ht="29.25" customHeight="1" x14ac:dyDescent="0.25">
      <c r="B17" s="71"/>
      <c r="C17" s="84"/>
      <c r="D17" s="84"/>
      <c r="E17" s="84"/>
      <c r="F17" s="61" t="s">
        <v>21</v>
      </c>
      <c r="G17" s="65"/>
      <c r="H17" s="51">
        <f t="shared" si="1"/>
        <v>960</v>
      </c>
      <c r="I17" s="52">
        <f t="shared" si="1"/>
        <v>0</v>
      </c>
    </row>
    <row r="18" spans="1:9" ht="29.25" customHeight="1" thickBot="1" x14ac:dyDescent="0.3">
      <c r="B18" s="90"/>
      <c r="C18" s="91"/>
      <c r="D18" s="91"/>
      <c r="E18" s="91"/>
      <c r="F18" s="62" t="s">
        <v>23</v>
      </c>
      <c r="G18" s="29"/>
      <c r="H18" s="19"/>
      <c r="I18" s="54">
        <f t="shared" ref="I18" si="2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5.75" x14ac:dyDescent="0.25">
      <c r="A22" s="41"/>
    </row>
    <row r="23" spans="1:9" ht="15.75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B10:B13"/>
    <mergeCell ref="C10:C13"/>
    <mergeCell ref="D10:D13"/>
    <mergeCell ref="E10:E13"/>
    <mergeCell ref="B14:E18"/>
    <mergeCell ref="H6:I7"/>
    <mergeCell ref="B6:B8"/>
    <mergeCell ref="C6:C8"/>
    <mergeCell ref="D6:E8"/>
    <mergeCell ref="F6:F8"/>
    <mergeCell ref="G6:G8"/>
  </mergeCells>
  <printOptions horizontalCentered="1"/>
  <pageMargins left="0.5" right="0.5" top="0.5" bottom="0.2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5"/>
  <sheetViews>
    <sheetView view="pageBreakPreview" topLeftCell="A13" zoomScaleNormal="100" zoomScaleSheetLayoutView="100" workbookViewId="0">
      <selection activeCell="A20" sqref="A20:XFD25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x14ac:dyDescent="0.25">
      <c r="A2" s="1" t="s">
        <v>1</v>
      </c>
      <c r="E2" s="1" t="s">
        <v>2</v>
      </c>
    </row>
    <row r="3" spans="1:11" ht="15.75" x14ac:dyDescent="0.25">
      <c r="A3" s="1"/>
      <c r="C3" s="40" t="s">
        <v>32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I5" s="36" t="s">
        <v>30</v>
      </c>
    </row>
    <row r="6" spans="1:11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31</v>
      </c>
      <c r="I6" s="97"/>
    </row>
    <row r="7" spans="1:11" x14ac:dyDescent="0.25">
      <c r="B7" s="71"/>
      <c r="C7" s="74"/>
      <c r="D7" s="78"/>
      <c r="E7" s="79"/>
      <c r="F7" s="74"/>
      <c r="G7" s="81"/>
      <c r="H7" s="98"/>
      <c r="I7" s="99"/>
    </row>
    <row r="8" spans="1:11" ht="43.5" thickBot="1" x14ac:dyDescent="0.3">
      <c r="B8" s="72"/>
      <c r="C8" s="75"/>
      <c r="D8" s="78"/>
      <c r="E8" s="79"/>
      <c r="F8" s="75"/>
      <c r="G8" s="81"/>
      <c r="H8" s="37" t="s">
        <v>27</v>
      </c>
      <c r="I8" s="38" t="s">
        <v>28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35.25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v>150000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36" customHeight="1" x14ac:dyDescent="0.25">
      <c r="B11" s="95"/>
      <c r="C11" s="93"/>
      <c r="D11" s="93"/>
      <c r="E11" s="93"/>
      <c r="F11" s="30" t="s">
        <v>58</v>
      </c>
      <c r="G11" s="11"/>
      <c r="H11" s="12">
        <v>22500</v>
      </c>
      <c r="I11" s="9">
        <f>H11*G11</f>
        <v>0</v>
      </c>
    </row>
    <row r="12" spans="1:11" ht="30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9600</v>
      </c>
      <c r="I12" s="9">
        <f>H12*G12</f>
        <v>0</v>
      </c>
    </row>
    <row r="13" spans="1:11" ht="35.25" customHeight="1" thickBot="1" x14ac:dyDescent="0.3">
      <c r="B13" s="95"/>
      <c r="C13" s="93"/>
      <c r="D13" s="93"/>
      <c r="E13" s="93"/>
      <c r="F13" s="10" t="s">
        <v>21</v>
      </c>
      <c r="G13" s="11"/>
      <c r="H13" s="12">
        <f t="shared" ref="H13" si="0">H10*0.064</f>
        <v>9600</v>
      </c>
      <c r="I13" s="13">
        <f>H13*G13</f>
        <v>0</v>
      </c>
      <c r="K13">
        <f t="shared" ref="K13:K17" si="1">J13*7.5*2</f>
        <v>0</v>
      </c>
    </row>
    <row r="14" spans="1:11" ht="19.5" customHeight="1" x14ac:dyDescent="0.25">
      <c r="B14" s="70" t="s">
        <v>22</v>
      </c>
      <c r="C14" s="82"/>
      <c r="D14" s="82"/>
      <c r="E14" s="82"/>
      <c r="F14" s="59" t="s">
        <v>19</v>
      </c>
      <c r="G14" s="64"/>
      <c r="H14" s="14">
        <f>H10</f>
        <v>150000</v>
      </c>
      <c r="I14" s="15">
        <f>I10</f>
        <v>0</v>
      </c>
      <c r="K14">
        <f t="shared" si="1"/>
        <v>0</v>
      </c>
    </row>
    <row r="15" spans="1:11" ht="37.5" customHeight="1" x14ac:dyDescent="0.25">
      <c r="B15" s="88"/>
      <c r="C15" s="89"/>
      <c r="D15" s="89"/>
      <c r="E15" s="89"/>
      <c r="F15" s="33" t="s">
        <v>58</v>
      </c>
      <c r="G15" s="66"/>
      <c r="H15" s="47">
        <f>H11</f>
        <v>22500</v>
      </c>
      <c r="I15" s="55">
        <f>I11</f>
        <v>0</v>
      </c>
    </row>
    <row r="16" spans="1:11" ht="29.25" customHeight="1" x14ac:dyDescent="0.25">
      <c r="B16" s="88"/>
      <c r="C16" s="89"/>
      <c r="D16" s="89"/>
      <c r="E16" s="89"/>
      <c r="F16" s="60" t="s">
        <v>53</v>
      </c>
      <c r="G16" s="65"/>
      <c r="H16" s="47">
        <f>H12</f>
        <v>9600</v>
      </c>
      <c r="I16" s="17">
        <f t="shared" ref="I16:I17" si="2">I12</f>
        <v>0</v>
      </c>
    </row>
    <row r="17" spans="1:11" ht="29.25" customHeight="1" x14ac:dyDescent="0.25">
      <c r="B17" s="71"/>
      <c r="C17" s="84"/>
      <c r="D17" s="84"/>
      <c r="E17" s="84"/>
      <c r="F17" s="61" t="s">
        <v>21</v>
      </c>
      <c r="G17" s="65"/>
      <c r="H17" s="51">
        <f>H13</f>
        <v>9600</v>
      </c>
      <c r="I17" s="52">
        <f t="shared" si="2"/>
        <v>0</v>
      </c>
      <c r="K17">
        <f t="shared" si="1"/>
        <v>0</v>
      </c>
    </row>
    <row r="18" spans="1:11" ht="29.25" customHeight="1" thickBot="1" x14ac:dyDescent="0.3">
      <c r="B18" s="90"/>
      <c r="C18" s="91"/>
      <c r="D18" s="91"/>
      <c r="E18" s="91"/>
      <c r="F18" s="62" t="s">
        <v>23</v>
      </c>
      <c r="G18" s="29"/>
      <c r="H18" s="19"/>
      <c r="I18" s="54">
        <f t="shared" ref="I18" si="3">SUM(I14:I17)</f>
        <v>0</v>
      </c>
    </row>
    <row r="19" spans="1:11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</row>
    <row r="21" spans="1:11" ht="15.75" x14ac:dyDescent="0.25">
      <c r="A21" s="41"/>
      <c r="B21" s="23"/>
      <c r="D21" s="24"/>
      <c r="G21" s="24"/>
    </row>
    <row r="22" spans="1:11" ht="15.75" x14ac:dyDescent="0.25">
      <c r="A22" s="41"/>
    </row>
    <row r="23" spans="1:11" ht="15.75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rintOptions horizontalCentered="1"/>
  <pageMargins left="0.5" right="0.5" top="0.75" bottom="0.2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6"/>
  <sheetViews>
    <sheetView topLeftCell="A15"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1</v>
      </c>
      <c r="E2" s="1" t="s">
        <v>2</v>
      </c>
    </row>
    <row r="3" spans="1:13" ht="15.75" x14ac:dyDescent="0.25">
      <c r="A3" s="1"/>
      <c r="C3" s="34" t="s">
        <v>38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33</v>
      </c>
    </row>
    <row r="6" spans="1:13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34</v>
      </c>
      <c r="I6" s="107"/>
      <c r="J6" s="103" t="s">
        <v>35</v>
      </c>
      <c r="K6" s="97"/>
    </row>
    <row r="7" spans="1:13" x14ac:dyDescent="0.25">
      <c r="B7" s="71"/>
      <c r="C7" s="74"/>
      <c r="D7" s="78"/>
      <c r="E7" s="79"/>
      <c r="F7" s="74"/>
      <c r="G7" s="81"/>
      <c r="H7" s="98"/>
      <c r="I7" s="108"/>
      <c r="J7" s="104"/>
      <c r="K7" s="99"/>
    </row>
    <row r="8" spans="1:13" ht="16.5" thickBot="1" x14ac:dyDescent="0.3">
      <c r="B8" s="72"/>
      <c r="C8" s="75"/>
      <c r="D8" s="78"/>
      <c r="E8" s="79"/>
      <c r="F8" s="75"/>
      <c r="G8" s="81"/>
      <c r="H8" s="44" t="s">
        <v>36</v>
      </c>
      <c r="I8" s="44" t="s">
        <v>37</v>
      </c>
      <c r="J8" s="44" t="s">
        <v>36</v>
      </c>
      <c r="K8" s="45" t="s">
        <v>37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30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f>I10*10%</f>
        <v>15000</v>
      </c>
      <c r="I10" s="8">
        <v>150000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30" customHeight="1" x14ac:dyDescent="0.25">
      <c r="B11" s="95"/>
      <c r="C11" s="93"/>
      <c r="D11" s="93"/>
      <c r="E11" s="93"/>
      <c r="F11" s="30" t="s">
        <v>58</v>
      </c>
      <c r="G11" s="11"/>
      <c r="H11" s="8">
        <f>I11*10%</f>
        <v>2250</v>
      </c>
      <c r="I11" s="12">
        <v>22500</v>
      </c>
      <c r="J11" s="8">
        <f>H11*G11</f>
        <v>0</v>
      </c>
      <c r="K11" s="9">
        <f>I11*G11</f>
        <v>0</v>
      </c>
    </row>
    <row r="12" spans="1:13" ht="40.5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</v>
      </c>
      <c r="I12" s="12">
        <f>I10*0.064</f>
        <v>9600</v>
      </c>
      <c r="J12" s="8">
        <f>H12*G12</f>
        <v>0</v>
      </c>
      <c r="K12" s="9">
        <f>I12*G12</f>
        <v>0</v>
      </c>
    </row>
    <row r="13" spans="1:13" ht="33.75" customHeight="1" thickBot="1" x14ac:dyDescent="0.3">
      <c r="B13" s="105"/>
      <c r="C13" s="106"/>
      <c r="D13" s="106"/>
      <c r="E13" s="106"/>
      <c r="F13" s="10" t="s">
        <v>21</v>
      </c>
      <c r="G13" s="11"/>
      <c r="H13" s="12">
        <f>H10*0.064</f>
        <v>960</v>
      </c>
      <c r="I13" s="12">
        <f>I10*0.064</f>
        <v>9600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88" t="s">
        <v>22</v>
      </c>
      <c r="C14" s="89"/>
      <c r="D14" s="89"/>
      <c r="E14" s="100"/>
      <c r="F14" s="26" t="s">
        <v>19</v>
      </c>
      <c r="G14" s="64"/>
      <c r="H14" s="14">
        <f t="shared" ref="H14:K17" si="1">H10</f>
        <v>15000</v>
      </c>
      <c r="I14" s="14">
        <f t="shared" si="1"/>
        <v>150000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88"/>
      <c r="C15" s="89"/>
      <c r="D15" s="89"/>
      <c r="E15" s="100"/>
      <c r="F15" s="58" t="s">
        <v>58</v>
      </c>
      <c r="G15" s="66"/>
      <c r="H15" s="50">
        <f t="shared" si="1"/>
        <v>2250</v>
      </c>
      <c r="I15" s="50">
        <f t="shared" si="1"/>
        <v>22500</v>
      </c>
      <c r="J15" s="50">
        <f t="shared" si="1"/>
        <v>0</v>
      </c>
      <c r="K15" s="63">
        <f t="shared" si="1"/>
        <v>0</v>
      </c>
    </row>
    <row r="16" spans="1:13" ht="32.25" customHeight="1" x14ac:dyDescent="0.25">
      <c r="B16" s="88"/>
      <c r="C16" s="89"/>
      <c r="D16" s="89"/>
      <c r="E16" s="100"/>
      <c r="F16" s="58" t="s">
        <v>53</v>
      </c>
      <c r="G16" s="65"/>
      <c r="H16" s="50">
        <f t="shared" si="1"/>
        <v>960</v>
      </c>
      <c r="I16" s="50">
        <f t="shared" si="1"/>
        <v>9600</v>
      </c>
      <c r="J16" s="50">
        <f t="shared" si="1"/>
        <v>0</v>
      </c>
      <c r="K16" s="63">
        <f t="shared" si="1"/>
        <v>0</v>
      </c>
    </row>
    <row r="17" spans="2:13" ht="29.25" customHeight="1" x14ac:dyDescent="0.25">
      <c r="B17" s="71"/>
      <c r="C17" s="84"/>
      <c r="D17" s="84"/>
      <c r="E17" s="101"/>
      <c r="F17" s="56" t="s">
        <v>21</v>
      </c>
      <c r="G17" s="65"/>
      <c r="H17" s="51">
        <f t="shared" si="1"/>
        <v>960</v>
      </c>
      <c r="I17" s="51">
        <f t="shared" si="1"/>
        <v>9600</v>
      </c>
      <c r="J17" s="51">
        <f t="shared" si="1"/>
        <v>0</v>
      </c>
      <c r="K17" s="52">
        <f t="shared" si="1"/>
        <v>0</v>
      </c>
      <c r="M17">
        <f t="shared" si="0"/>
        <v>0</v>
      </c>
    </row>
    <row r="18" spans="2:13" ht="29.25" customHeight="1" thickBot="1" x14ac:dyDescent="0.3">
      <c r="B18" s="90"/>
      <c r="C18" s="91"/>
      <c r="D18" s="91"/>
      <c r="E18" s="102"/>
      <c r="F18" s="57" t="s">
        <v>23</v>
      </c>
      <c r="G18" s="29"/>
      <c r="H18" s="53"/>
      <c r="I18" s="53"/>
      <c r="J18" s="53">
        <f t="shared" ref="J18:K18" si="2">SUM(J14:J17)</f>
        <v>0</v>
      </c>
      <c r="K18" s="54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46"/>
    </row>
    <row r="24" spans="2:13" ht="15.75" x14ac:dyDescent="0.25">
      <c r="I24" s="36"/>
      <c r="J24" s="24"/>
    </row>
    <row r="25" spans="2:13" ht="15.75" x14ac:dyDescent="0.25">
      <c r="C25" s="24"/>
      <c r="G25" s="24"/>
      <c r="I25" s="36"/>
      <c r="J25" s="24"/>
      <c r="K25" s="24"/>
    </row>
    <row r="26" spans="2:13" ht="15.75" x14ac:dyDescent="0.25">
      <c r="C26" s="24"/>
      <c r="D26" s="42"/>
      <c r="E26" s="43"/>
      <c r="F26" s="43"/>
      <c r="G26" s="24"/>
      <c r="K26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7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sheetPr>
    <pageSetUpPr fitToPage="1"/>
  </sheetPr>
  <dimension ref="A1:M26"/>
  <sheetViews>
    <sheetView topLeftCell="A15" zoomScaleNormal="100" workbookViewId="0">
      <selection activeCell="A20" sqref="A20:XFD2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1</v>
      </c>
      <c r="E2" s="1" t="s">
        <v>2</v>
      </c>
    </row>
    <row r="3" spans="1:13" ht="15.75" x14ac:dyDescent="0.25">
      <c r="A3" s="1"/>
      <c r="C3" s="34" t="s">
        <v>44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43</v>
      </c>
    </row>
    <row r="6" spans="1:13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45</v>
      </c>
      <c r="I6" s="107"/>
      <c r="J6" s="103" t="s">
        <v>46</v>
      </c>
      <c r="K6" s="97"/>
    </row>
    <row r="7" spans="1:13" x14ac:dyDescent="0.25">
      <c r="B7" s="71"/>
      <c r="C7" s="74"/>
      <c r="D7" s="78"/>
      <c r="E7" s="79"/>
      <c r="F7" s="74"/>
      <c r="G7" s="81"/>
      <c r="H7" s="98"/>
      <c r="I7" s="108"/>
      <c r="J7" s="104"/>
      <c r="K7" s="99"/>
    </row>
    <row r="8" spans="1:13" ht="16.5" thickBot="1" x14ac:dyDescent="0.3">
      <c r="B8" s="72"/>
      <c r="C8" s="75"/>
      <c r="D8" s="78"/>
      <c r="E8" s="79"/>
      <c r="F8" s="75"/>
      <c r="G8" s="81"/>
      <c r="H8" s="44" t="s">
        <v>36</v>
      </c>
      <c r="I8" s="44" t="s">
        <v>37</v>
      </c>
      <c r="J8" s="44" t="s">
        <v>36</v>
      </c>
      <c r="K8" s="45" t="s">
        <v>37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30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f>I10*10%</f>
        <v>15000</v>
      </c>
      <c r="I10" s="8">
        <v>150000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30" customHeight="1" x14ac:dyDescent="0.25">
      <c r="B11" s="95"/>
      <c r="C11" s="93"/>
      <c r="D11" s="93"/>
      <c r="E11" s="93"/>
      <c r="F11" s="30" t="s">
        <v>58</v>
      </c>
      <c r="G11" s="11"/>
      <c r="H11" s="8">
        <f>I11*10%</f>
        <v>2250</v>
      </c>
      <c r="I11" s="12">
        <v>22500</v>
      </c>
      <c r="J11" s="8">
        <f>H11*G11</f>
        <v>0</v>
      </c>
      <c r="K11" s="9">
        <f>I11*G11</f>
        <v>0</v>
      </c>
    </row>
    <row r="12" spans="1:13" ht="40.5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</v>
      </c>
      <c r="I12" s="12">
        <f>I10*0.064</f>
        <v>9600</v>
      </c>
      <c r="J12" s="8">
        <f>H12*G12</f>
        <v>0</v>
      </c>
      <c r="K12" s="9">
        <f>I12*G12</f>
        <v>0</v>
      </c>
    </row>
    <row r="13" spans="1:13" ht="33.75" customHeight="1" thickBot="1" x14ac:dyDescent="0.3">
      <c r="B13" s="105"/>
      <c r="C13" s="106"/>
      <c r="D13" s="106"/>
      <c r="E13" s="106"/>
      <c r="F13" s="10" t="s">
        <v>21</v>
      </c>
      <c r="G13" s="11"/>
      <c r="H13" s="12">
        <f>H10*0.064</f>
        <v>960</v>
      </c>
      <c r="I13" s="12">
        <f>I10*0.064</f>
        <v>9600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88" t="s">
        <v>22</v>
      </c>
      <c r="C14" s="89"/>
      <c r="D14" s="89"/>
      <c r="E14" s="100"/>
      <c r="F14" s="26" t="s">
        <v>19</v>
      </c>
      <c r="G14" s="64"/>
      <c r="H14" s="14">
        <f t="shared" ref="H14:K17" si="1">H10</f>
        <v>15000</v>
      </c>
      <c r="I14" s="14">
        <f t="shared" si="1"/>
        <v>150000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88"/>
      <c r="C15" s="89"/>
      <c r="D15" s="89"/>
      <c r="E15" s="100"/>
      <c r="F15" s="58" t="s">
        <v>58</v>
      </c>
      <c r="G15" s="66"/>
      <c r="H15" s="50">
        <f t="shared" si="1"/>
        <v>2250</v>
      </c>
      <c r="I15" s="50">
        <f t="shared" si="1"/>
        <v>22500</v>
      </c>
      <c r="J15" s="50">
        <f t="shared" si="1"/>
        <v>0</v>
      </c>
      <c r="K15" s="63">
        <f t="shared" si="1"/>
        <v>0</v>
      </c>
    </row>
    <row r="16" spans="1:13" ht="32.25" customHeight="1" x14ac:dyDescent="0.25">
      <c r="B16" s="88"/>
      <c r="C16" s="89"/>
      <c r="D16" s="89"/>
      <c r="E16" s="100"/>
      <c r="F16" s="58" t="s">
        <v>53</v>
      </c>
      <c r="G16" s="65"/>
      <c r="H16" s="50">
        <f t="shared" si="1"/>
        <v>960</v>
      </c>
      <c r="I16" s="50">
        <f t="shared" si="1"/>
        <v>9600</v>
      </c>
      <c r="J16" s="50">
        <f t="shared" si="1"/>
        <v>0</v>
      </c>
      <c r="K16" s="63">
        <f t="shared" si="1"/>
        <v>0</v>
      </c>
    </row>
    <row r="17" spans="2:13" ht="29.25" customHeight="1" x14ac:dyDescent="0.25">
      <c r="B17" s="71"/>
      <c r="C17" s="84"/>
      <c r="D17" s="84"/>
      <c r="E17" s="101"/>
      <c r="F17" s="56" t="s">
        <v>21</v>
      </c>
      <c r="G17" s="65"/>
      <c r="H17" s="51">
        <f t="shared" si="1"/>
        <v>960</v>
      </c>
      <c r="I17" s="51">
        <f t="shared" si="1"/>
        <v>9600</v>
      </c>
      <c r="J17" s="51">
        <f t="shared" si="1"/>
        <v>0</v>
      </c>
      <c r="K17" s="52">
        <f t="shared" si="1"/>
        <v>0</v>
      </c>
      <c r="M17">
        <f t="shared" si="0"/>
        <v>0</v>
      </c>
    </row>
    <row r="18" spans="2:13" ht="29.25" customHeight="1" thickBot="1" x14ac:dyDescent="0.3">
      <c r="B18" s="90"/>
      <c r="C18" s="91"/>
      <c r="D18" s="91"/>
      <c r="E18" s="102"/>
      <c r="F18" s="57" t="s">
        <v>23</v>
      </c>
      <c r="G18" s="29"/>
      <c r="H18" s="53"/>
      <c r="I18" s="53"/>
      <c r="J18" s="53">
        <f t="shared" ref="J18:K18" si="2">SUM(J14:J17)</f>
        <v>0</v>
      </c>
      <c r="K18" s="54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46"/>
    </row>
    <row r="24" spans="2:13" ht="15.75" x14ac:dyDescent="0.25">
      <c r="I24" s="36"/>
      <c r="J24" s="24"/>
    </row>
    <row r="25" spans="2:13" ht="15.75" x14ac:dyDescent="0.25">
      <c r="C25" s="24"/>
      <c r="G25" s="24"/>
      <c r="I25" s="36"/>
      <c r="J25" s="24"/>
      <c r="K25" s="24"/>
    </row>
    <row r="26" spans="2:13" ht="15.75" x14ac:dyDescent="0.25">
      <c r="C26" s="24"/>
      <c r="D26" s="42"/>
      <c r="E26" s="43"/>
      <c r="F26" s="43"/>
      <c r="G26" s="24"/>
      <c r="K26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rintOptions horizontalCentered="1"/>
  <pageMargins left="0.5" right="0.5" top="0.75" bottom="0.2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M26"/>
  <sheetViews>
    <sheetView topLeftCell="A15" zoomScaleNormal="100" workbookViewId="0">
      <selection activeCell="A20" sqref="A20:XFD2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1</v>
      </c>
      <c r="E2" s="1" t="s">
        <v>2</v>
      </c>
    </row>
    <row r="3" spans="1:13" ht="15.75" x14ac:dyDescent="0.25">
      <c r="A3" s="1"/>
      <c r="C3" s="34" t="s">
        <v>42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41</v>
      </c>
    </row>
    <row r="6" spans="1:13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39</v>
      </c>
      <c r="I6" s="107"/>
      <c r="J6" s="103" t="s">
        <v>40</v>
      </c>
      <c r="K6" s="97"/>
    </row>
    <row r="7" spans="1:13" x14ac:dyDescent="0.25">
      <c r="B7" s="71"/>
      <c r="C7" s="74"/>
      <c r="D7" s="78"/>
      <c r="E7" s="79"/>
      <c r="F7" s="74"/>
      <c r="G7" s="81"/>
      <c r="H7" s="98"/>
      <c r="I7" s="108"/>
      <c r="J7" s="104"/>
      <c r="K7" s="99"/>
    </row>
    <row r="8" spans="1:13" ht="16.5" thickBot="1" x14ac:dyDescent="0.3">
      <c r="B8" s="72"/>
      <c r="C8" s="75"/>
      <c r="D8" s="78"/>
      <c r="E8" s="79"/>
      <c r="F8" s="75"/>
      <c r="G8" s="81"/>
      <c r="H8" s="44" t="s">
        <v>36</v>
      </c>
      <c r="I8" s="44" t="s">
        <v>37</v>
      </c>
      <c r="J8" s="44" t="s">
        <v>36</v>
      </c>
      <c r="K8" s="45" t="s">
        <v>37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30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f>I10*10%</f>
        <v>15000</v>
      </c>
      <c r="I10" s="8">
        <v>150000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30" customHeight="1" x14ac:dyDescent="0.25">
      <c r="B11" s="95"/>
      <c r="C11" s="93"/>
      <c r="D11" s="93"/>
      <c r="E11" s="93"/>
      <c r="F11" s="30" t="s">
        <v>58</v>
      </c>
      <c r="G11" s="11"/>
      <c r="H11" s="8">
        <f>I11*10%</f>
        <v>2250</v>
      </c>
      <c r="I11" s="12">
        <v>22500</v>
      </c>
      <c r="J11" s="8">
        <f>H11*G11</f>
        <v>0</v>
      </c>
      <c r="K11" s="9">
        <f>I11*G11</f>
        <v>0</v>
      </c>
    </row>
    <row r="12" spans="1:13" ht="40.5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</v>
      </c>
      <c r="I12" s="12">
        <f>I10*0.064</f>
        <v>9600</v>
      </c>
      <c r="J12" s="8">
        <f>H12*G12</f>
        <v>0</v>
      </c>
      <c r="K12" s="9">
        <f>I12*G12</f>
        <v>0</v>
      </c>
    </row>
    <row r="13" spans="1:13" ht="33.75" customHeight="1" thickBot="1" x14ac:dyDescent="0.3">
      <c r="B13" s="105"/>
      <c r="C13" s="106"/>
      <c r="D13" s="106"/>
      <c r="E13" s="106"/>
      <c r="F13" s="10" t="s">
        <v>21</v>
      </c>
      <c r="G13" s="11"/>
      <c r="H13" s="12">
        <f>H10*0.064</f>
        <v>960</v>
      </c>
      <c r="I13" s="12">
        <f>I10*0.064</f>
        <v>9600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88" t="s">
        <v>22</v>
      </c>
      <c r="C14" s="89"/>
      <c r="D14" s="89"/>
      <c r="E14" s="100"/>
      <c r="F14" s="26" t="s">
        <v>19</v>
      </c>
      <c r="G14" s="64"/>
      <c r="H14" s="14">
        <f t="shared" ref="H14:K17" si="1">H10</f>
        <v>15000</v>
      </c>
      <c r="I14" s="14">
        <f t="shared" si="1"/>
        <v>150000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88"/>
      <c r="C15" s="89"/>
      <c r="D15" s="89"/>
      <c r="E15" s="100"/>
      <c r="F15" s="58" t="s">
        <v>58</v>
      </c>
      <c r="G15" s="66"/>
      <c r="H15" s="50">
        <f t="shared" si="1"/>
        <v>2250</v>
      </c>
      <c r="I15" s="50">
        <f t="shared" si="1"/>
        <v>22500</v>
      </c>
      <c r="J15" s="50">
        <f t="shared" si="1"/>
        <v>0</v>
      </c>
      <c r="K15" s="63">
        <f t="shared" si="1"/>
        <v>0</v>
      </c>
    </row>
    <row r="16" spans="1:13" ht="32.25" customHeight="1" x14ac:dyDescent="0.25">
      <c r="B16" s="88"/>
      <c r="C16" s="89"/>
      <c r="D16" s="89"/>
      <c r="E16" s="100"/>
      <c r="F16" s="58" t="s">
        <v>53</v>
      </c>
      <c r="G16" s="65"/>
      <c r="H16" s="50">
        <f t="shared" si="1"/>
        <v>960</v>
      </c>
      <c r="I16" s="50">
        <f t="shared" si="1"/>
        <v>9600</v>
      </c>
      <c r="J16" s="50">
        <f t="shared" si="1"/>
        <v>0</v>
      </c>
      <c r="K16" s="63">
        <f t="shared" si="1"/>
        <v>0</v>
      </c>
    </row>
    <row r="17" spans="2:13" ht="29.25" customHeight="1" x14ac:dyDescent="0.25">
      <c r="B17" s="71"/>
      <c r="C17" s="84"/>
      <c r="D17" s="84"/>
      <c r="E17" s="101"/>
      <c r="F17" s="56" t="s">
        <v>21</v>
      </c>
      <c r="G17" s="65"/>
      <c r="H17" s="51">
        <f t="shared" si="1"/>
        <v>960</v>
      </c>
      <c r="I17" s="51">
        <f t="shared" si="1"/>
        <v>9600</v>
      </c>
      <c r="J17" s="51">
        <f t="shared" si="1"/>
        <v>0</v>
      </c>
      <c r="K17" s="52">
        <f t="shared" si="1"/>
        <v>0</v>
      </c>
      <c r="M17">
        <f t="shared" si="0"/>
        <v>0</v>
      </c>
    </row>
    <row r="18" spans="2:13" ht="29.25" customHeight="1" thickBot="1" x14ac:dyDescent="0.3">
      <c r="B18" s="90"/>
      <c r="C18" s="91"/>
      <c r="D18" s="91"/>
      <c r="E18" s="102"/>
      <c r="F18" s="57" t="s">
        <v>23</v>
      </c>
      <c r="G18" s="29"/>
      <c r="H18" s="53"/>
      <c r="I18" s="53"/>
      <c r="J18" s="53">
        <f t="shared" ref="J18:K18" si="2">SUM(J14:J17)</f>
        <v>0</v>
      </c>
      <c r="K18" s="54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46"/>
    </row>
    <row r="24" spans="2:13" ht="15.75" x14ac:dyDescent="0.25">
      <c r="I24" s="36"/>
      <c r="J24" s="24"/>
    </row>
    <row r="25" spans="2:13" ht="15.75" x14ac:dyDescent="0.25">
      <c r="C25" s="24"/>
      <c r="G25" s="24"/>
      <c r="I25" s="36"/>
      <c r="J25" s="24"/>
      <c r="K25" s="24"/>
    </row>
    <row r="26" spans="2:13" ht="15.75" x14ac:dyDescent="0.25">
      <c r="C26" s="24"/>
      <c r="D26" s="42"/>
      <c r="E26" s="43"/>
      <c r="F26" s="43"/>
      <c r="G26" s="24"/>
      <c r="K26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7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L27"/>
  <sheetViews>
    <sheetView tabSelected="1" zoomScaleNormal="100" workbookViewId="0">
      <selection activeCell="A20" sqref="A20:XFD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9" width="10.140625" bestFit="1" customWidth="1"/>
    <col min="10" max="10" width="11.5703125" bestFit="1" customWidth="1"/>
    <col min="11" max="11" width="12.85546875" bestFit="1" customWidth="1"/>
    <col min="12" max="12" width="17.42578125" customWidth="1"/>
  </cols>
  <sheetData>
    <row r="1" spans="1:11" x14ac:dyDescent="0.25">
      <c r="A1" s="1" t="s">
        <v>0</v>
      </c>
    </row>
    <row r="2" spans="1:11" x14ac:dyDescent="0.25">
      <c r="A2" s="1" t="s">
        <v>1</v>
      </c>
      <c r="E2" s="1" t="s">
        <v>2</v>
      </c>
    </row>
    <row r="3" spans="1:11" ht="15.75" x14ac:dyDescent="0.25">
      <c r="A3" s="1"/>
      <c r="C3" s="34" t="s">
        <v>51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52</v>
      </c>
    </row>
    <row r="6" spans="1:11" ht="24.75" customHeight="1" x14ac:dyDescent="0.25">
      <c r="B6" s="70" t="s">
        <v>3</v>
      </c>
      <c r="C6" s="73" t="s">
        <v>4</v>
      </c>
      <c r="D6" s="76" t="s">
        <v>5</v>
      </c>
      <c r="E6" s="77"/>
      <c r="F6" s="73" t="s">
        <v>6</v>
      </c>
      <c r="G6" s="80" t="s">
        <v>7</v>
      </c>
      <c r="H6" s="96" t="s">
        <v>54</v>
      </c>
      <c r="I6" s="107"/>
      <c r="J6" s="103" t="s">
        <v>55</v>
      </c>
      <c r="K6" s="97"/>
    </row>
    <row r="7" spans="1:11" x14ac:dyDescent="0.25">
      <c r="B7" s="71"/>
      <c r="C7" s="74"/>
      <c r="D7" s="78"/>
      <c r="E7" s="79"/>
      <c r="F7" s="74"/>
      <c r="G7" s="81"/>
      <c r="H7" s="98"/>
      <c r="I7" s="108"/>
      <c r="J7" s="104"/>
      <c r="K7" s="99"/>
    </row>
    <row r="8" spans="1:11" ht="16.5" thickBot="1" x14ac:dyDescent="0.3">
      <c r="B8" s="72"/>
      <c r="C8" s="75"/>
      <c r="D8" s="78"/>
      <c r="E8" s="79"/>
      <c r="F8" s="75"/>
      <c r="G8" s="81"/>
      <c r="H8" s="44" t="s">
        <v>36</v>
      </c>
      <c r="I8" s="44" t="s">
        <v>37</v>
      </c>
      <c r="J8" s="44" t="s">
        <v>36</v>
      </c>
      <c r="K8" s="45" t="s">
        <v>37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30" customHeight="1" x14ac:dyDescent="0.25">
      <c r="B10" s="94" t="s">
        <v>18</v>
      </c>
      <c r="C10" s="92" t="s">
        <v>20</v>
      </c>
      <c r="D10" s="92" t="s">
        <v>47</v>
      </c>
      <c r="E10" s="92" t="s">
        <v>50</v>
      </c>
      <c r="F10" s="7" t="s">
        <v>19</v>
      </c>
      <c r="G10" s="7"/>
      <c r="H10" s="8">
        <f>I10*10%</f>
        <v>15000</v>
      </c>
      <c r="I10" s="8">
        <v>150000</v>
      </c>
      <c r="J10" s="8">
        <f>H10*G10</f>
        <v>0</v>
      </c>
      <c r="K10" s="9">
        <f>I10*G10</f>
        <v>0</v>
      </c>
    </row>
    <row r="11" spans="1:11" ht="30" customHeight="1" x14ac:dyDescent="0.25">
      <c r="B11" s="95"/>
      <c r="C11" s="93"/>
      <c r="D11" s="93"/>
      <c r="E11" s="93"/>
      <c r="F11" s="30" t="s">
        <v>58</v>
      </c>
      <c r="G11" s="11"/>
      <c r="H11" s="8">
        <f>I11*10%</f>
        <v>2250</v>
      </c>
      <c r="I11" s="12">
        <v>22500</v>
      </c>
      <c r="J11" s="8">
        <f>H11*G11</f>
        <v>0</v>
      </c>
      <c r="K11" s="9">
        <f>I11*G11</f>
        <v>0</v>
      </c>
    </row>
    <row r="12" spans="1:11" ht="40.5" customHeight="1" x14ac:dyDescent="0.25">
      <c r="B12" s="95"/>
      <c r="C12" s="93"/>
      <c r="D12" s="93"/>
      <c r="E12" s="93"/>
      <c r="F12" s="30" t="s">
        <v>53</v>
      </c>
      <c r="G12" s="11"/>
      <c r="H12" s="12">
        <f>H10*0.064</f>
        <v>960</v>
      </c>
      <c r="I12" s="12">
        <f>I10*0.064</f>
        <v>9600</v>
      </c>
      <c r="J12" s="8">
        <f>H12*G12</f>
        <v>0</v>
      </c>
      <c r="K12" s="9">
        <f>I12*G12</f>
        <v>0</v>
      </c>
    </row>
    <row r="13" spans="1:11" ht="33.75" customHeight="1" thickBot="1" x14ac:dyDescent="0.3">
      <c r="B13" s="105"/>
      <c r="C13" s="106"/>
      <c r="D13" s="106"/>
      <c r="E13" s="106"/>
      <c r="F13" s="10" t="s">
        <v>21</v>
      </c>
      <c r="G13" s="11"/>
      <c r="H13" s="12">
        <f>H10*0.064</f>
        <v>960</v>
      </c>
      <c r="I13" s="12">
        <f>I10*0.064</f>
        <v>9600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88" t="s">
        <v>22</v>
      </c>
      <c r="C14" s="89"/>
      <c r="D14" s="89"/>
      <c r="E14" s="100"/>
      <c r="F14" s="26" t="s">
        <v>19</v>
      </c>
      <c r="G14" s="64"/>
      <c r="H14" s="14">
        <f t="shared" ref="H14:K17" si="0">H10</f>
        <v>15000</v>
      </c>
      <c r="I14" s="14">
        <f t="shared" si="0"/>
        <v>150000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8"/>
      <c r="C15" s="89"/>
      <c r="D15" s="89"/>
      <c r="E15" s="100"/>
      <c r="F15" s="58" t="s">
        <v>58</v>
      </c>
      <c r="G15" s="66"/>
      <c r="H15" s="50">
        <f t="shared" si="0"/>
        <v>2250</v>
      </c>
      <c r="I15" s="50">
        <f t="shared" si="0"/>
        <v>22500</v>
      </c>
      <c r="J15" s="50">
        <f t="shared" si="0"/>
        <v>0</v>
      </c>
      <c r="K15" s="63">
        <f t="shared" si="0"/>
        <v>0</v>
      </c>
    </row>
    <row r="16" spans="1:11" ht="32.25" customHeight="1" x14ac:dyDescent="0.25">
      <c r="B16" s="88"/>
      <c r="C16" s="89"/>
      <c r="D16" s="89"/>
      <c r="E16" s="100"/>
      <c r="F16" s="58" t="s">
        <v>53</v>
      </c>
      <c r="G16" s="65"/>
      <c r="H16" s="50">
        <f t="shared" si="0"/>
        <v>960</v>
      </c>
      <c r="I16" s="50">
        <f t="shared" si="0"/>
        <v>9600</v>
      </c>
      <c r="J16" s="50">
        <f t="shared" si="0"/>
        <v>0</v>
      </c>
      <c r="K16" s="63">
        <f t="shared" si="0"/>
        <v>0</v>
      </c>
    </row>
    <row r="17" spans="2:12" ht="29.25" customHeight="1" x14ac:dyDescent="0.25">
      <c r="B17" s="71"/>
      <c r="C17" s="84"/>
      <c r="D17" s="84"/>
      <c r="E17" s="101"/>
      <c r="F17" s="56" t="s">
        <v>21</v>
      </c>
      <c r="G17" s="65"/>
      <c r="H17" s="51">
        <f t="shared" si="0"/>
        <v>960</v>
      </c>
      <c r="I17" s="51">
        <f t="shared" si="0"/>
        <v>9600</v>
      </c>
      <c r="J17" s="51">
        <f t="shared" si="0"/>
        <v>0</v>
      </c>
      <c r="K17" s="52">
        <f t="shared" si="0"/>
        <v>0</v>
      </c>
    </row>
    <row r="18" spans="2:12" ht="29.25" customHeight="1" thickBot="1" x14ac:dyDescent="0.3">
      <c r="B18" s="90"/>
      <c r="C18" s="91"/>
      <c r="D18" s="91"/>
      <c r="E18" s="102"/>
      <c r="F18" s="57" t="s">
        <v>23</v>
      </c>
      <c r="G18" s="29"/>
      <c r="H18" s="53"/>
      <c r="I18" s="53"/>
      <c r="J18" s="53">
        <f t="shared" ref="J18:K18" si="1">SUM(J14:J17)</f>
        <v>0</v>
      </c>
      <c r="K18" s="54">
        <f t="shared" si="1"/>
        <v>0</v>
      </c>
    </row>
    <row r="19" spans="2:12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2" ht="15.75" x14ac:dyDescent="0.25">
      <c r="B20" s="23"/>
      <c r="D20" s="24"/>
      <c r="G20" s="24"/>
      <c r="I20" s="36"/>
      <c r="J20" s="24"/>
    </row>
    <row r="21" spans="2:12" ht="15.75" x14ac:dyDescent="0.25">
      <c r="B21" s="23"/>
      <c r="D21" s="24"/>
      <c r="G21" s="24"/>
      <c r="I21" s="36"/>
      <c r="J21" s="24"/>
      <c r="K21" s="24"/>
    </row>
    <row r="22" spans="2:12" ht="15.75" x14ac:dyDescent="0.25">
      <c r="I22" s="24"/>
      <c r="J22" s="24"/>
      <c r="K22" s="24"/>
    </row>
    <row r="23" spans="2:12" ht="15.75" x14ac:dyDescent="0.25">
      <c r="I23" s="36"/>
      <c r="J23" s="46"/>
    </row>
    <row r="24" spans="2:12" ht="15.75" x14ac:dyDescent="0.25">
      <c r="I24" s="36"/>
      <c r="J24" s="69"/>
      <c r="K24" s="68"/>
    </row>
    <row r="25" spans="2:12" ht="15.75" x14ac:dyDescent="0.25">
      <c r="C25" s="24"/>
      <c r="G25" s="24"/>
      <c r="I25" s="36"/>
      <c r="J25" s="24"/>
      <c r="K25" s="24"/>
    </row>
    <row r="26" spans="2:12" ht="15.75" x14ac:dyDescent="0.25">
      <c r="C26" s="24"/>
      <c r="D26" s="42"/>
      <c r="E26" s="43"/>
      <c r="F26" s="43"/>
      <c r="G26" s="24"/>
      <c r="K26" s="24"/>
    </row>
    <row r="27" spans="2:12" x14ac:dyDescent="0.25">
      <c r="K27" s="67"/>
      <c r="L27" s="68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7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Straturi - AUTOSTRADA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'Straturi - AUTOSTRADA'!Zona_de_imprimat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2022-02-22T10:24:11Z</cp:lastPrinted>
  <dcterms:created xsi:type="dcterms:W3CDTF">2018-01-18T00:36:10Z</dcterms:created>
  <dcterms:modified xsi:type="dcterms:W3CDTF">2022-02-22T10:24:18Z</dcterms:modified>
</cp:coreProperties>
</file>