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jocaru Alina\Documents\5-ACHIZITII\2022\PERIODICE\Straturi 2022 - 2025\SEAP STRATURI\SL\"/>
    </mc:Choice>
  </mc:AlternateContent>
  <xr:revisionPtr revIDLastSave="0" documentId="13_ncr:1_{A00856C0-DA2C-403F-90EC-006F4F88A239}" xr6:coauthVersionLast="47" xr6:coauthVersionMax="47" xr10:uidLastSave="{00000000-0000-0000-0000-000000000000}"/>
  <bookViews>
    <workbookView xWindow="-120" yWindow="-120" windowWidth="24240" windowHeight="13140" activeTab="6" xr2:uid="{00000000-000D-0000-FFFF-FFFF00000000}"/>
  </bookViews>
  <sheets>
    <sheet name="Straturi - SDN CL" sheetId="1" r:id="rId1"/>
    <sheet name="cel mai mic subsecv" sheetId="11" r:id="rId2"/>
    <sheet name="cel mai mare subsecv" sheetId="4" r:id="rId3"/>
    <sheet name="An 1" sheetId="10" r:id="rId4"/>
    <sheet name="An 2" sheetId="12" r:id="rId5"/>
    <sheet name="An 3" sheetId="13" r:id="rId6"/>
    <sheet name="An 4" sheetId="14" r:id="rId7"/>
  </sheets>
  <definedNames>
    <definedName name="_xlnm.Print_Area" localSheetId="6">'An 4'!$A$1:$J$32</definedName>
    <definedName name="_xlnm.Print_Area" localSheetId="2">'cel mai mare subsecv'!$A$1:$H$36</definedName>
    <definedName name="_xlnm.Print_Area" localSheetId="1">'cel mai mic subsecv'!$A$1:$H$40</definedName>
    <definedName name="_xlnm.Print_Area" localSheetId="0">'Straturi - SDN CL'!$A$1:$R$27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0" l="1"/>
  <c r="G18" i="10"/>
  <c r="H17" i="10"/>
  <c r="G17" i="10"/>
  <c r="H16" i="10"/>
  <c r="G16" i="10"/>
  <c r="H15" i="10"/>
  <c r="G15" i="10"/>
  <c r="J14" i="10"/>
  <c r="J18" i="10" s="1"/>
  <c r="I14" i="10"/>
  <c r="I18" i="10" s="1"/>
  <c r="J13" i="10"/>
  <c r="J17" i="10" s="1"/>
  <c r="I13" i="10"/>
  <c r="I17" i="10" s="1"/>
  <c r="J12" i="10"/>
  <c r="J16" i="10" s="1"/>
  <c r="I12" i="10"/>
  <c r="I16" i="10" s="1"/>
  <c r="J11" i="10"/>
  <c r="J15" i="10" s="1"/>
  <c r="I11" i="10"/>
  <c r="I15" i="10" s="1"/>
  <c r="H18" i="12"/>
  <c r="G18" i="12"/>
  <c r="I17" i="12"/>
  <c r="H17" i="12"/>
  <c r="G17" i="12"/>
  <c r="H16" i="12"/>
  <c r="G16" i="12"/>
  <c r="H15" i="12"/>
  <c r="G15" i="12"/>
  <c r="J14" i="12"/>
  <c r="J18" i="12" s="1"/>
  <c r="I14" i="12"/>
  <c r="I18" i="12" s="1"/>
  <c r="J13" i="12"/>
  <c r="J17" i="12" s="1"/>
  <c r="I13" i="12"/>
  <c r="J12" i="12"/>
  <c r="J16" i="12" s="1"/>
  <c r="I12" i="12"/>
  <c r="I16" i="12" s="1"/>
  <c r="J11" i="12"/>
  <c r="J15" i="12" s="1"/>
  <c r="I11" i="12"/>
  <c r="I15" i="12" s="1"/>
  <c r="H18" i="13"/>
  <c r="G18" i="13"/>
  <c r="H17" i="13"/>
  <c r="G17" i="13"/>
  <c r="H16" i="13"/>
  <c r="G16" i="13"/>
  <c r="H15" i="13"/>
  <c r="G15" i="13"/>
  <c r="J14" i="13"/>
  <c r="J18" i="13" s="1"/>
  <c r="I14" i="13"/>
  <c r="I18" i="13" s="1"/>
  <c r="J13" i="13"/>
  <c r="J17" i="13" s="1"/>
  <c r="I13" i="13"/>
  <c r="I17" i="13" s="1"/>
  <c r="J12" i="13"/>
  <c r="J16" i="13" s="1"/>
  <c r="I12" i="13"/>
  <c r="I16" i="13" s="1"/>
  <c r="J11" i="13"/>
  <c r="J15" i="13" s="1"/>
  <c r="I11" i="13"/>
  <c r="I15" i="13" s="1"/>
  <c r="I19" i="13" s="1"/>
  <c r="J19" i="13" l="1"/>
  <c r="I19" i="10"/>
  <c r="J19" i="10"/>
  <c r="J19" i="12"/>
  <c r="I19" i="12"/>
  <c r="R14" i="1" l="1"/>
  <c r="R13" i="1"/>
  <c r="P14" i="1"/>
  <c r="P13" i="1"/>
  <c r="N14" i="1"/>
  <c r="N13" i="1"/>
  <c r="H16" i="14" l="1"/>
  <c r="H15" i="14"/>
  <c r="H18" i="14"/>
  <c r="J13" i="14"/>
  <c r="J17" i="14" s="1"/>
  <c r="J12" i="14"/>
  <c r="J16" i="14" s="1"/>
  <c r="I12" i="14"/>
  <c r="I16" i="14" s="1"/>
  <c r="G16" i="14"/>
  <c r="J11" i="14"/>
  <c r="J15" i="14" s="1"/>
  <c r="I11" i="14"/>
  <c r="I15" i="14" s="1"/>
  <c r="G17" i="4"/>
  <c r="H13" i="4"/>
  <c r="H17" i="4" s="1"/>
  <c r="L16" i="1"/>
  <c r="N16" i="1"/>
  <c r="P16" i="1"/>
  <c r="R16" i="1"/>
  <c r="Q12" i="1"/>
  <c r="Q16" i="1" s="1"/>
  <c r="O12" i="1"/>
  <c r="O16" i="1" s="1"/>
  <c r="M12" i="1"/>
  <c r="M16" i="1" s="1"/>
  <c r="K12" i="1"/>
  <c r="K16" i="1" s="1"/>
  <c r="H12" i="1"/>
  <c r="J12" i="1" s="1"/>
  <c r="P17" i="1"/>
  <c r="R17" i="1"/>
  <c r="R15" i="1"/>
  <c r="P15" i="1"/>
  <c r="N15" i="1"/>
  <c r="L15" i="1"/>
  <c r="N17" i="1"/>
  <c r="L13" i="1"/>
  <c r="H13" i="1" s="1"/>
  <c r="J13" i="1" s="1"/>
  <c r="G16" i="4"/>
  <c r="H14" i="4"/>
  <c r="H18" i="4" s="1"/>
  <c r="G19" i="4"/>
  <c r="H11" i="1"/>
  <c r="P18" i="1"/>
  <c r="O11" i="1"/>
  <c r="O14" i="1" s="1"/>
  <c r="O18" i="1" s="1"/>
  <c r="J19" i="4"/>
  <c r="J16" i="4"/>
  <c r="J15" i="4"/>
  <c r="I12" i="4"/>
  <c r="J12" i="4" s="1"/>
  <c r="H12" i="4"/>
  <c r="H16" i="4" s="1"/>
  <c r="G16" i="1" l="1"/>
  <c r="I16" i="1" s="1"/>
  <c r="H16" i="1"/>
  <c r="J16" i="1" s="1"/>
  <c r="G18" i="14"/>
  <c r="I14" i="14"/>
  <c r="I18" i="14" s="1"/>
  <c r="H17" i="14"/>
  <c r="J14" i="14"/>
  <c r="J18" i="14" s="1"/>
  <c r="J19" i="14" s="1"/>
  <c r="G15" i="14"/>
  <c r="G18" i="4"/>
  <c r="G12" i="1"/>
  <c r="I12" i="1" s="1"/>
  <c r="O15" i="1"/>
  <c r="L17" i="1"/>
  <c r="H17" i="1" s="1"/>
  <c r="J17" i="1" s="1"/>
  <c r="O13" i="1"/>
  <c r="O17" i="1" s="1"/>
  <c r="H15" i="4"/>
  <c r="H19" i="4" s="1"/>
  <c r="H20" i="4" s="1"/>
  <c r="R18" i="1"/>
  <c r="N18" i="1"/>
  <c r="L14" i="1"/>
  <c r="L18" i="1" s="1"/>
  <c r="Q11" i="1"/>
  <c r="Q15" i="1" s="1"/>
  <c r="M11" i="1"/>
  <c r="M15" i="1" s="1"/>
  <c r="K11" i="1"/>
  <c r="J11" i="1"/>
  <c r="G17" i="14" l="1"/>
  <c r="I13" i="14"/>
  <c r="I17" i="14" s="1"/>
  <c r="I19" i="14" s="1"/>
  <c r="K15" i="1"/>
  <c r="K13" i="1"/>
  <c r="K17" i="1" s="1"/>
  <c r="M14" i="1"/>
  <c r="M18" i="1" s="1"/>
  <c r="M13" i="1"/>
  <c r="M17" i="1" s="1"/>
  <c r="Q14" i="1"/>
  <c r="Q18" i="1" s="1"/>
  <c r="Q13" i="1"/>
  <c r="Q17" i="1" s="1"/>
  <c r="H15" i="1"/>
  <c r="J15" i="1" s="1"/>
  <c r="K14" i="1"/>
  <c r="G11" i="1"/>
  <c r="I11" i="1" s="1"/>
  <c r="H14" i="1"/>
  <c r="J14" i="1" s="1"/>
  <c r="G17" i="1" l="1"/>
  <c r="I17" i="1" s="1"/>
  <c r="G14" i="1"/>
  <c r="I14" i="1" s="1"/>
  <c r="K18" i="1"/>
  <c r="G13" i="1"/>
  <c r="I13" i="1" s="1"/>
  <c r="H18" i="1"/>
  <c r="J18" i="1" s="1"/>
  <c r="J19" i="1" s="1"/>
  <c r="G15" i="1"/>
  <c r="I15" i="1" s="1"/>
  <c r="G18" i="1"/>
  <c r="I18" i="1" s="1"/>
  <c r="I19" i="1" l="1"/>
  <c r="G20" i="11" l="1"/>
  <c r="H16" i="11"/>
  <c r="H20" i="11" s="1"/>
  <c r="G18" i="11"/>
  <c r="G19" i="11"/>
  <c r="H15" i="11"/>
  <c r="H19" i="11" s="1"/>
  <c r="H14" i="11"/>
  <c r="H18" i="11" s="1"/>
  <c r="H13" i="11"/>
  <c r="H17" i="11" s="1"/>
  <c r="H21" i="11" s="1"/>
  <c r="G17" i="11"/>
</calcChain>
</file>

<file path=xl/sharedStrings.xml><?xml version="1.0" encoding="utf-8"?>
<sst xmlns="http://schemas.openxmlformats.org/spreadsheetml/2006/main" count="214" uniqueCount="58">
  <si>
    <t>D.R.D.P. CONSTANTA</t>
  </si>
  <si>
    <t xml:space="preserve"> </t>
  </si>
  <si>
    <t>Lot</t>
  </si>
  <si>
    <t>Tipul lucrarii</t>
  </si>
  <si>
    <t>Sectoare de drumrui/ Autostrazi, DN  - pozitie km</t>
  </si>
  <si>
    <t>Tipuri lucrari de executat</t>
  </si>
  <si>
    <t>PU</t>
  </si>
  <si>
    <t>Din care cantitati (mp) defalcate pe ani</t>
  </si>
  <si>
    <t>Min</t>
  </si>
  <si>
    <t>Max</t>
  </si>
  <si>
    <t>Anul  1</t>
  </si>
  <si>
    <t>Anul  2</t>
  </si>
  <si>
    <t>Anul  3</t>
  </si>
  <si>
    <t>5=9+11+13</t>
  </si>
  <si>
    <t>6=10+12+14</t>
  </si>
  <si>
    <t>7=4*5</t>
  </si>
  <si>
    <t>8=4*6</t>
  </si>
  <si>
    <t>lucrare propriu zisa</t>
  </si>
  <si>
    <t>Straturi rutiere bituminoase foarte subtiri 2 straturi</t>
  </si>
  <si>
    <t>marcaje rutiere in strat subtire</t>
  </si>
  <si>
    <t>total lucrare</t>
  </si>
  <si>
    <t>ANEXA 1</t>
  </si>
  <si>
    <t>Anexa 1.1</t>
  </si>
  <si>
    <t>Cel mai mic contract Subsecvent</t>
  </si>
  <si>
    <t>Cantitate (mp)</t>
  </si>
  <si>
    <t>Valoare (lei fara TVA)</t>
  </si>
  <si>
    <t>CANTITATI  CEL MAI MIC CONTRACT SUBSECVENT - STRATURI BITUMINOASE FOARTE SUBTIRI LA RECE</t>
  </si>
  <si>
    <t>Anexa 1.2</t>
  </si>
  <si>
    <t>Cel mai mare contract Subsecvent</t>
  </si>
  <si>
    <t>CANTITATI  CEL MAI MARE CONTRACT SUBSECVENT - STRATURI BITUMINOASE FOARTE SUBTIRI LA RECE</t>
  </si>
  <si>
    <t>Anexa 2.1</t>
  </si>
  <si>
    <t>Cantitati anul 1</t>
  </si>
  <si>
    <t>Valori anul 1</t>
  </si>
  <si>
    <t>min</t>
  </si>
  <si>
    <t>max</t>
  </si>
  <si>
    <t>Cantitati anul 3</t>
  </si>
  <si>
    <t>Valori anul 3</t>
  </si>
  <si>
    <t>Anexa 2.3</t>
  </si>
  <si>
    <t>LISTA DE CANTITATI  - ACORD CADRU STRATURI BITUMINOASE FOARTE SUBTIRI LA RECE  - minim si maxim  - anul 3</t>
  </si>
  <si>
    <t>Anexa 2.2</t>
  </si>
  <si>
    <t>LISTA DE CANTITATI  - ACORD CADRU STRATURI BITUMINOASE FOARTE SUBTIRI LA RECE  - minim si maxim  - anul 2</t>
  </si>
  <si>
    <t>Cantitati anul 2</t>
  </si>
  <si>
    <t>Valori anul 2</t>
  </si>
  <si>
    <t>Anul  4</t>
  </si>
  <si>
    <t>LISTA DE CANTITATI  - ACORD CADRU STRATURI BITUMINOASE FOARTE SUBTIRI LA RECE - minim si maxim  - 4 ani</t>
  </si>
  <si>
    <t>LISTA DE CANTITATI  - ACORD CADRU STRATURI BITUMINOASE FOARTE SUBTIRI LA RECE  - minim si maxim  - anul 4</t>
  </si>
  <si>
    <t>Anexa 2.4</t>
  </si>
  <si>
    <t>frezare marcaje rutiere</t>
  </si>
  <si>
    <t>Cantitati anul 4</t>
  </si>
  <si>
    <t>Valori anul 4</t>
  </si>
  <si>
    <t>Cantitati (mp) pentru 4 ani</t>
  </si>
  <si>
    <t>Valori (lei ) pentru 4 ani</t>
  </si>
  <si>
    <t>pregatire strat suport
plombari MAS16</t>
  </si>
  <si>
    <t>Sectoare de drumrui/ Autostrazi,
 DN - pozitie km</t>
  </si>
  <si>
    <t>SDN SLOBOZIA</t>
  </si>
  <si>
    <t>DRUMURILE NATIONALE de pe raza judetului IALOMIȚA din administrarea SDN SLOBOZIA</t>
  </si>
  <si>
    <t>DRDP Constanta /
 SDN SLOBOZIA</t>
  </si>
  <si>
    <t>Total  SDN SLOBOZIA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</si>
</sst>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/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4" fontId="0" fillId="0" borderId="8" xfId="0" applyNumberFormat="1" applyBorder="1" applyAlignment="1">
      <alignment vertical="center"/>
    </xf>
    <xf numFmtId="4" fontId="0" fillId="0" borderId="12" xfId="0" applyNumberFormat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" fontId="0" fillId="0" borderId="14" xfId="0" applyNumberFormat="1" applyBorder="1" applyAlignment="1">
      <alignment vertical="center"/>
    </xf>
    <xf numFmtId="4" fontId="0" fillId="0" borderId="15" xfId="0" applyNumberFormat="1" applyBorder="1" applyAlignment="1">
      <alignment vertical="center"/>
    </xf>
    <xf numFmtId="4" fontId="1" fillId="0" borderId="2" xfId="0" applyNumberFormat="1" applyFont="1" applyBorder="1"/>
    <xf numFmtId="4" fontId="1" fillId="0" borderId="6" xfId="0" applyNumberFormat="1" applyFont="1" applyBorder="1"/>
    <xf numFmtId="0" fontId="3" fillId="0" borderId="8" xfId="0" applyFont="1" applyBorder="1" applyAlignment="1">
      <alignment horizontal="center" vertical="center" wrapText="1"/>
    </xf>
    <xf numFmtId="4" fontId="1" fillId="0" borderId="12" xfId="0" applyNumberFormat="1" applyFont="1" applyBorder="1"/>
    <xf numFmtId="0" fontId="3" fillId="0" borderId="23" xfId="0" applyFont="1" applyBorder="1" applyAlignment="1">
      <alignment horizontal="center" vertical="center" wrapText="1"/>
    </xf>
    <xf numFmtId="4" fontId="1" fillId="0" borderId="23" xfId="0" applyNumberFormat="1" applyFont="1" applyBorder="1"/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0" xfId="0" applyFont="1" applyAlignment="1"/>
    <xf numFmtId="0" fontId="5" fillId="0" borderId="0" xfId="0" applyFont="1"/>
    <xf numFmtId="0" fontId="6" fillId="0" borderId="0" xfId="0" applyFont="1" applyFill="1"/>
    <xf numFmtId="0" fontId="3" fillId="0" borderId="28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6" fillId="0" borderId="0" xfId="0" applyFont="1"/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4" fontId="1" fillId="0" borderId="20" xfId="0" applyNumberFormat="1" applyFont="1" applyBorder="1"/>
    <xf numFmtId="4" fontId="1" fillId="0" borderId="2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4" fontId="1" fillId="0" borderId="12" xfId="0" applyNumberFormat="1" applyFont="1" applyBorder="1" applyAlignment="1">
      <alignment vertical="center"/>
    </xf>
    <xf numFmtId="4" fontId="1" fillId="0" borderId="23" xfId="0" applyNumberFormat="1" applyFont="1" applyBorder="1" applyAlignment="1">
      <alignment vertical="center"/>
    </xf>
    <xf numFmtId="4" fontId="1" fillId="0" borderId="24" xfId="0" applyNumberFormat="1" applyFont="1" applyBorder="1" applyAlignment="1">
      <alignment vertical="center"/>
    </xf>
    <xf numFmtId="4" fontId="1" fillId="0" borderId="21" xfId="0" applyNumberFormat="1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4" fillId="0" borderId="0" xfId="0" applyFont="1" applyAlignment="1"/>
    <xf numFmtId="0" fontId="3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textRotation="90" wrapText="1"/>
    </xf>
    <xf numFmtId="0" fontId="0" fillId="0" borderId="36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7"/>
  <sheetViews>
    <sheetView topLeftCell="A8" zoomScaleNormal="100" workbookViewId="0">
      <selection activeCell="A15" sqref="A15:D19"/>
    </sheetView>
  </sheetViews>
  <sheetFormatPr defaultRowHeight="15" x14ac:dyDescent="0.25"/>
  <cols>
    <col min="2" max="2" width="17.7109375" customWidth="1"/>
    <col min="3" max="3" width="8.5703125" customWidth="1"/>
    <col min="4" max="4" width="18.5703125" customWidth="1"/>
    <col min="5" max="5" width="20.5703125" customWidth="1"/>
    <col min="6" max="6" width="8.5703125" customWidth="1"/>
    <col min="7" max="7" width="9.42578125" customWidth="1"/>
    <col min="8" max="8" width="15.140625" customWidth="1"/>
    <col min="9" max="9" width="11.7109375" customWidth="1"/>
    <col min="10" max="10" width="12.5703125" customWidth="1"/>
    <col min="12" max="12" width="10.140625" bestFit="1" customWidth="1"/>
    <col min="14" max="14" width="10.140625" bestFit="1" customWidth="1"/>
    <col min="15" max="16" width="10.140625" customWidth="1"/>
    <col min="18" max="18" width="10.140625" bestFit="1" customWidth="1"/>
  </cols>
  <sheetData>
    <row r="1" spans="1:18" x14ac:dyDescent="0.25">
      <c r="A1" s="1" t="s">
        <v>0</v>
      </c>
    </row>
    <row r="2" spans="1:18" x14ac:dyDescent="0.25">
      <c r="A2" s="1" t="s">
        <v>54</v>
      </c>
      <c r="D2" s="1" t="s">
        <v>1</v>
      </c>
    </row>
    <row r="3" spans="1:18" x14ac:dyDescent="0.25">
      <c r="A3" s="1"/>
      <c r="D3" s="1"/>
    </row>
    <row r="4" spans="1:18" ht="15" customHeight="1" x14ac:dyDescent="0.25">
      <c r="B4" s="93" t="s">
        <v>44</v>
      </c>
      <c r="C4" s="93"/>
      <c r="D4" s="93"/>
      <c r="E4" s="93"/>
      <c r="F4" s="93"/>
      <c r="G4" s="93"/>
      <c r="H4" s="93"/>
      <c r="I4" s="93"/>
      <c r="J4" s="93"/>
      <c r="K4" s="93"/>
      <c r="L4" s="93"/>
    </row>
    <row r="5" spans="1:18" x14ac:dyDescent="0.25">
      <c r="B5" s="1"/>
    </row>
    <row r="6" spans="1:18" ht="15.75" thickBot="1" x14ac:dyDescent="0.3">
      <c r="M6" t="s">
        <v>21</v>
      </c>
    </row>
    <row r="7" spans="1:18" ht="24.75" customHeight="1" x14ac:dyDescent="0.25">
      <c r="A7" s="74" t="s">
        <v>2</v>
      </c>
      <c r="B7" s="95" t="s">
        <v>3</v>
      </c>
      <c r="C7" s="98" t="s">
        <v>53</v>
      </c>
      <c r="D7" s="99"/>
      <c r="E7" s="95" t="s">
        <v>5</v>
      </c>
      <c r="F7" s="102" t="s">
        <v>6</v>
      </c>
      <c r="G7" s="95" t="s">
        <v>50</v>
      </c>
      <c r="H7" s="95"/>
      <c r="I7" s="95" t="s">
        <v>51</v>
      </c>
      <c r="J7" s="95"/>
      <c r="K7" s="75" t="s">
        <v>7</v>
      </c>
      <c r="L7" s="75"/>
      <c r="M7" s="75"/>
      <c r="N7" s="75"/>
      <c r="O7" s="75"/>
      <c r="P7" s="75"/>
      <c r="Q7" s="75"/>
      <c r="R7" s="104"/>
    </row>
    <row r="8" spans="1:18" x14ac:dyDescent="0.25">
      <c r="A8" s="78"/>
      <c r="B8" s="96"/>
      <c r="C8" s="100"/>
      <c r="D8" s="101"/>
      <c r="E8" s="96"/>
      <c r="F8" s="103"/>
      <c r="G8" s="73" t="s">
        <v>8</v>
      </c>
      <c r="H8" s="73" t="s">
        <v>9</v>
      </c>
      <c r="I8" s="73" t="s">
        <v>8</v>
      </c>
      <c r="J8" s="73" t="s">
        <v>9</v>
      </c>
      <c r="K8" s="73" t="s">
        <v>10</v>
      </c>
      <c r="L8" s="73"/>
      <c r="M8" s="73" t="s">
        <v>11</v>
      </c>
      <c r="N8" s="73"/>
      <c r="O8" s="73" t="s">
        <v>12</v>
      </c>
      <c r="P8" s="73"/>
      <c r="Q8" s="106" t="s">
        <v>43</v>
      </c>
      <c r="R8" s="107"/>
    </row>
    <row r="9" spans="1:18" ht="15.75" thickBot="1" x14ac:dyDescent="0.3">
      <c r="A9" s="94"/>
      <c r="B9" s="97"/>
      <c r="C9" s="100"/>
      <c r="D9" s="101"/>
      <c r="E9" s="97"/>
      <c r="F9" s="103"/>
      <c r="G9" s="105"/>
      <c r="H9" s="105"/>
      <c r="I9" s="105"/>
      <c r="J9" s="105"/>
      <c r="K9" s="2" t="s">
        <v>8</v>
      </c>
      <c r="L9" s="2" t="s">
        <v>9</v>
      </c>
      <c r="M9" s="2" t="s">
        <v>8</v>
      </c>
      <c r="N9" s="2" t="s">
        <v>9</v>
      </c>
      <c r="O9" s="31" t="s">
        <v>8</v>
      </c>
      <c r="P9" s="31" t="s">
        <v>9</v>
      </c>
      <c r="Q9" s="2" t="s">
        <v>8</v>
      </c>
      <c r="R9" s="3" t="s">
        <v>9</v>
      </c>
    </row>
    <row r="10" spans="1:18" ht="15.75" thickBot="1" x14ac:dyDescent="0.3">
      <c r="A10" s="4">
        <v>0</v>
      </c>
      <c r="B10" s="5">
        <v>1</v>
      </c>
      <c r="C10" s="91">
        <v>2</v>
      </c>
      <c r="D10" s="92"/>
      <c r="E10" s="5">
        <v>3</v>
      </c>
      <c r="F10" s="5">
        <v>4</v>
      </c>
      <c r="G10" s="5" t="s">
        <v>13</v>
      </c>
      <c r="H10" s="5" t="s">
        <v>14</v>
      </c>
      <c r="I10" s="5" t="s">
        <v>15</v>
      </c>
      <c r="J10" s="5" t="s">
        <v>16</v>
      </c>
      <c r="K10" s="5">
        <v>9</v>
      </c>
      <c r="L10" s="5">
        <v>10</v>
      </c>
      <c r="M10" s="5">
        <v>11</v>
      </c>
      <c r="N10" s="5">
        <v>12</v>
      </c>
      <c r="O10" s="5">
        <v>13</v>
      </c>
      <c r="P10" s="5">
        <v>14</v>
      </c>
      <c r="Q10" s="5">
        <v>15</v>
      </c>
      <c r="R10" s="6">
        <v>16</v>
      </c>
    </row>
    <row r="11" spans="1:18" ht="35.1" customHeight="1" x14ac:dyDescent="0.25">
      <c r="A11" s="83" t="s">
        <v>56</v>
      </c>
      <c r="B11" s="81" t="s">
        <v>18</v>
      </c>
      <c r="C11" s="85" t="s">
        <v>55</v>
      </c>
      <c r="D11" s="86"/>
      <c r="E11" s="7" t="s">
        <v>17</v>
      </c>
      <c r="F11" s="7"/>
      <c r="G11" s="8">
        <f t="shared" ref="G11:H18" si="0">K11+M11+Q11+O11</f>
        <v>56000</v>
      </c>
      <c r="H11" s="8">
        <f t="shared" si="0"/>
        <v>560000</v>
      </c>
      <c r="I11" s="8">
        <f t="shared" ref="I11:I18" si="1">F11*G11</f>
        <v>0</v>
      </c>
      <c r="J11" s="8">
        <f t="shared" ref="J11:J18" si="2">F11*H11</f>
        <v>0</v>
      </c>
      <c r="K11" s="8">
        <f>L11*10%</f>
        <v>14000</v>
      </c>
      <c r="L11" s="8">
        <v>140000</v>
      </c>
      <c r="M11" s="8">
        <f>N11*10%</f>
        <v>14000</v>
      </c>
      <c r="N11" s="8">
        <v>140000</v>
      </c>
      <c r="O11" s="8">
        <f>P11*10%</f>
        <v>14000</v>
      </c>
      <c r="P11" s="8">
        <v>140000</v>
      </c>
      <c r="Q11" s="8">
        <f>R11*10%</f>
        <v>14000</v>
      </c>
      <c r="R11" s="8">
        <v>140000</v>
      </c>
    </row>
    <row r="12" spans="1:18" ht="35.1" customHeight="1" x14ac:dyDescent="0.25">
      <c r="A12" s="84"/>
      <c r="B12" s="82"/>
      <c r="C12" s="87"/>
      <c r="D12" s="88"/>
      <c r="E12" s="30" t="s">
        <v>52</v>
      </c>
      <c r="F12" s="11"/>
      <c r="G12" s="8">
        <f t="shared" si="0"/>
        <v>8400</v>
      </c>
      <c r="H12" s="8">
        <f t="shared" si="0"/>
        <v>84000</v>
      </c>
      <c r="I12" s="8">
        <f t="shared" si="1"/>
        <v>0</v>
      </c>
      <c r="J12" s="8">
        <f t="shared" si="2"/>
        <v>0</v>
      </c>
      <c r="K12" s="8">
        <f>L12*10%</f>
        <v>2100</v>
      </c>
      <c r="L12" s="12">
        <v>21000</v>
      </c>
      <c r="M12" s="8">
        <f>N12*10%</f>
        <v>2100</v>
      </c>
      <c r="N12" s="12">
        <v>21000</v>
      </c>
      <c r="O12" s="8">
        <f>P12*10%</f>
        <v>2100</v>
      </c>
      <c r="P12" s="12">
        <v>21000</v>
      </c>
      <c r="Q12" s="8">
        <f>R12*10%</f>
        <v>2100</v>
      </c>
      <c r="R12" s="12">
        <v>21000</v>
      </c>
    </row>
    <row r="13" spans="1:18" ht="35.1" customHeight="1" x14ac:dyDescent="0.25">
      <c r="A13" s="84"/>
      <c r="B13" s="82"/>
      <c r="C13" s="87"/>
      <c r="D13" s="88"/>
      <c r="E13" s="30" t="s">
        <v>47</v>
      </c>
      <c r="F13" s="11"/>
      <c r="G13" s="8">
        <f t="shared" si="0"/>
        <v>3584</v>
      </c>
      <c r="H13" s="8">
        <f t="shared" si="0"/>
        <v>35840</v>
      </c>
      <c r="I13" s="8">
        <f t="shared" si="1"/>
        <v>0</v>
      </c>
      <c r="J13" s="8">
        <f t="shared" si="2"/>
        <v>0</v>
      </c>
      <c r="K13" s="12">
        <f t="shared" ref="K13:Q13" si="3">K11*0.064</f>
        <v>896</v>
      </c>
      <c r="L13" s="12">
        <f t="shared" si="3"/>
        <v>8960</v>
      </c>
      <c r="M13" s="12">
        <f t="shared" si="3"/>
        <v>896</v>
      </c>
      <c r="N13" s="12">
        <f t="shared" ref="N13" si="4">N11*0.064</f>
        <v>8960</v>
      </c>
      <c r="O13" s="12">
        <f t="shared" si="3"/>
        <v>896</v>
      </c>
      <c r="P13" s="12">
        <f t="shared" ref="P13" si="5">P11*0.064</f>
        <v>8960</v>
      </c>
      <c r="Q13" s="12">
        <f t="shared" si="3"/>
        <v>896</v>
      </c>
      <c r="R13" s="12">
        <f t="shared" ref="R13" si="6">R11*0.064</f>
        <v>8960</v>
      </c>
    </row>
    <row r="14" spans="1:18" ht="35.1" customHeight="1" thickBot="1" x14ac:dyDescent="0.3">
      <c r="A14" s="84"/>
      <c r="B14" s="82"/>
      <c r="C14" s="89"/>
      <c r="D14" s="90"/>
      <c r="E14" s="10" t="s">
        <v>19</v>
      </c>
      <c r="F14" s="11"/>
      <c r="G14" s="12">
        <f t="shared" si="0"/>
        <v>3584</v>
      </c>
      <c r="H14" s="12">
        <f t="shared" si="0"/>
        <v>35840</v>
      </c>
      <c r="I14" s="12">
        <f t="shared" si="1"/>
        <v>0</v>
      </c>
      <c r="J14" s="12">
        <f t="shared" si="2"/>
        <v>0</v>
      </c>
      <c r="K14" s="12">
        <f t="shared" ref="K14:Q14" si="7">K11*0.064</f>
        <v>896</v>
      </c>
      <c r="L14" s="12">
        <f t="shared" si="7"/>
        <v>8960</v>
      </c>
      <c r="M14" s="12">
        <f t="shared" si="7"/>
        <v>896</v>
      </c>
      <c r="N14" s="12">
        <f t="shared" ref="N14" si="8">N11*0.064</f>
        <v>8960</v>
      </c>
      <c r="O14" s="12">
        <f t="shared" si="7"/>
        <v>896</v>
      </c>
      <c r="P14" s="12">
        <f t="shared" ref="P14" si="9">P11*0.064</f>
        <v>8960</v>
      </c>
      <c r="Q14" s="12">
        <f t="shared" si="7"/>
        <v>896</v>
      </c>
      <c r="R14" s="12">
        <f t="shared" ref="R14" si="10">R11*0.064</f>
        <v>8960</v>
      </c>
    </row>
    <row r="15" spans="1:18" ht="25.5" customHeight="1" x14ac:dyDescent="0.25">
      <c r="A15" s="74" t="s">
        <v>57</v>
      </c>
      <c r="B15" s="75"/>
      <c r="C15" s="75"/>
      <c r="D15" s="75"/>
      <c r="E15" s="27" t="s">
        <v>17</v>
      </c>
      <c r="F15" s="27"/>
      <c r="G15" s="46">
        <f t="shared" si="0"/>
        <v>56000</v>
      </c>
      <c r="H15" s="46">
        <f t="shared" si="0"/>
        <v>560000</v>
      </c>
      <c r="I15" s="46">
        <f t="shared" si="1"/>
        <v>0</v>
      </c>
      <c r="J15" s="46">
        <f t="shared" si="2"/>
        <v>0</v>
      </c>
      <c r="K15" s="46">
        <f t="shared" ref="K15:R16" si="11">K11</f>
        <v>14000</v>
      </c>
      <c r="L15" s="46">
        <f t="shared" si="11"/>
        <v>140000</v>
      </c>
      <c r="M15" s="46">
        <f t="shared" si="11"/>
        <v>14000</v>
      </c>
      <c r="N15" s="46">
        <f t="shared" si="11"/>
        <v>140000</v>
      </c>
      <c r="O15" s="46">
        <f t="shared" si="11"/>
        <v>14000</v>
      </c>
      <c r="P15" s="46">
        <f t="shared" si="11"/>
        <v>140000</v>
      </c>
      <c r="Q15" s="46">
        <f t="shared" si="11"/>
        <v>14000</v>
      </c>
      <c r="R15" s="47">
        <f t="shared" si="11"/>
        <v>140000</v>
      </c>
    </row>
    <row r="16" spans="1:18" ht="33.75" customHeight="1" x14ac:dyDescent="0.25">
      <c r="A16" s="76"/>
      <c r="B16" s="77"/>
      <c r="C16" s="77"/>
      <c r="D16" s="77"/>
      <c r="E16" s="33" t="s">
        <v>52</v>
      </c>
      <c r="F16" s="31"/>
      <c r="G16" s="48">
        <f t="shared" si="0"/>
        <v>8400</v>
      </c>
      <c r="H16" s="48">
        <f t="shared" si="0"/>
        <v>84000</v>
      </c>
      <c r="I16" s="48">
        <f t="shared" si="1"/>
        <v>0</v>
      </c>
      <c r="J16" s="48">
        <f t="shared" si="2"/>
        <v>0</v>
      </c>
      <c r="K16" s="48">
        <f t="shared" si="11"/>
        <v>2100</v>
      </c>
      <c r="L16" s="48">
        <f t="shared" si="11"/>
        <v>21000</v>
      </c>
      <c r="M16" s="48">
        <f t="shared" si="11"/>
        <v>2100</v>
      </c>
      <c r="N16" s="48">
        <f t="shared" si="11"/>
        <v>21000</v>
      </c>
      <c r="O16" s="48">
        <f t="shared" si="11"/>
        <v>2100</v>
      </c>
      <c r="P16" s="48">
        <f t="shared" si="11"/>
        <v>21000</v>
      </c>
      <c r="Q16" s="48">
        <f t="shared" si="11"/>
        <v>2100</v>
      </c>
      <c r="R16" s="61">
        <f t="shared" si="11"/>
        <v>21000</v>
      </c>
    </row>
    <row r="17" spans="1:18" ht="30" customHeight="1" x14ac:dyDescent="0.25">
      <c r="A17" s="78"/>
      <c r="B17" s="73"/>
      <c r="C17" s="73"/>
      <c r="D17" s="73"/>
      <c r="E17" s="32" t="s">
        <v>47</v>
      </c>
      <c r="F17" s="28"/>
      <c r="G17" s="49">
        <f t="shared" si="0"/>
        <v>3584</v>
      </c>
      <c r="H17" s="49">
        <f t="shared" si="0"/>
        <v>35840</v>
      </c>
      <c r="I17" s="49">
        <f t="shared" si="1"/>
        <v>0</v>
      </c>
      <c r="J17" s="49">
        <f t="shared" si="2"/>
        <v>0</v>
      </c>
      <c r="K17" s="49">
        <f>K13</f>
        <v>896</v>
      </c>
      <c r="L17" s="49">
        <f t="shared" ref="L17:R17" si="12">L13</f>
        <v>8960</v>
      </c>
      <c r="M17" s="49">
        <f t="shared" si="12"/>
        <v>896</v>
      </c>
      <c r="N17" s="49">
        <f t="shared" si="12"/>
        <v>8960</v>
      </c>
      <c r="O17" s="49">
        <f t="shared" si="12"/>
        <v>896</v>
      </c>
      <c r="P17" s="49">
        <f t="shared" si="12"/>
        <v>8960</v>
      </c>
      <c r="Q17" s="49">
        <f t="shared" si="12"/>
        <v>896</v>
      </c>
      <c r="R17" s="50">
        <f t="shared" si="12"/>
        <v>8960</v>
      </c>
    </row>
    <row r="18" spans="1:18" ht="37.5" customHeight="1" x14ac:dyDescent="0.25">
      <c r="A18" s="78"/>
      <c r="B18" s="73"/>
      <c r="C18" s="73"/>
      <c r="D18" s="73"/>
      <c r="E18" s="16" t="s">
        <v>19</v>
      </c>
      <c r="F18" s="28"/>
      <c r="G18" s="49">
        <f t="shared" si="0"/>
        <v>3584</v>
      </c>
      <c r="H18" s="49">
        <f t="shared" si="0"/>
        <v>35840</v>
      </c>
      <c r="I18" s="49">
        <f t="shared" si="1"/>
        <v>0</v>
      </c>
      <c r="J18" s="49">
        <f t="shared" si="2"/>
        <v>0</v>
      </c>
      <c r="K18" s="49">
        <f>K14</f>
        <v>896</v>
      </c>
      <c r="L18" s="49">
        <f>L14</f>
        <v>8960</v>
      </c>
      <c r="M18" s="49">
        <f t="shared" ref="M18:R18" si="13">M14</f>
        <v>896</v>
      </c>
      <c r="N18" s="49">
        <f t="shared" si="13"/>
        <v>8960</v>
      </c>
      <c r="O18" s="49">
        <f t="shared" si="13"/>
        <v>896</v>
      </c>
      <c r="P18" s="49">
        <f t="shared" si="13"/>
        <v>8960</v>
      </c>
      <c r="Q18" s="49">
        <f t="shared" si="13"/>
        <v>896</v>
      </c>
      <c r="R18" s="50">
        <f t="shared" si="13"/>
        <v>8960</v>
      </c>
    </row>
    <row r="19" spans="1:18" ht="29.25" customHeight="1" thickBot="1" x14ac:dyDescent="0.3">
      <c r="A19" s="79"/>
      <c r="B19" s="80"/>
      <c r="C19" s="80"/>
      <c r="D19" s="80"/>
      <c r="E19" s="18" t="s">
        <v>20</v>
      </c>
      <c r="F19" s="29"/>
      <c r="G19" s="19"/>
      <c r="H19" s="19"/>
      <c r="I19" s="51">
        <f>SUM(I15:I18)</f>
        <v>0</v>
      </c>
      <c r="J19" s="51">
        <f>SUM(J15:J18)</f>
        <v>0</v>
      </c>
      <c r="K19" s="51"/>
      <c r="L19" s="51"/>
      <c r="M19" s="51"/>
      <c r="N19" s="51"/>
      <c r="O19" s="51"/>
      <c r="P19" s="51"/>
      <c r="Q19" s="51"/>
      <c r="R19" s="52"/>
    </row>
    <row r="20" spans="1:18" ht="29.25" customHeight="1" x14ac:dyDescent="0.25">
      <c r="A20" s="20"/>
      <c r="B20" s="20"/>
      <c r="C20" s="20"/>
      <c r="D20" s="20"/>
      <c r="E20" s="21"/>
      <c r="F20" s="20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</row>
    <row r="22" spans="1:18" ht="15.75" x14ac:dyDescent="0.25">
      <c r="B22" s="23"/>
      <c r="E22" s="24"/>
      <c r="I22" s="24"/>
      <c r="L22" s="25"/>
      <c r="M22" s="25"/>
      <c r="N22" s="24"/>
      <c r="O22" s="24"/>
      <c r="P22" s="24"/>
    </row>
    <row r="23" spans="1:18" ht="15.75" x14ac:dyDescent="0.25">
      <c r="B23" s="23"/>
      <c r="E23" s="24"/>
      <c r="I23" s="24"/>
      <c r="L23" s="25"/>
      <c r="M23" s="25"/>
      <c r="N23" s="24"/>
      <c r="O23" s="24"/>
      <c r="P23" s="24"/>
    </row>
    <row r="26" spans="1:18" ht="15.75" x14ac:dyDescent="0.25">
      <c r="N26" s="24"/>
      <c r="O26" s="24"/>
      <c r="P26" s="24"/>
    </row>
    <row r="27" spans="1:18" ht="15.75" x14ac:dyDescent="0.25">
      <c r="N27" s="24"/>
      <c r="O27" s="24"/>
      <c r="P27" s="24"/>
    </row>
  </sheetData>
  <mergeCells count="22">
    <mergeCell ref="B4:L4"/>
    <mergeCell ref="A7:A9"/>
    <mergeCell ref="B7:B9"/>
    <mergeCell ref="C7:D9"/>
    <mergeCell ref="E7:E9"/>
    <mergeCell ref="F7:F9"/>
    <mergeCell ref="I7:J7"/>
    <mergeCell ref="K7:R7"/>
    <mergeCell ref="G8:G9"/>
    <mergeCell ref="H8:H9"/>
    <mergeCell ref="I8:I9"/>
    <mergeCell ref="J8:J9"/>
    <mergeCell ref="K8:L8"/>
    <mergeCell ref="M8:N8"/>
    <mergeCell ref="Q8:R8"/>
    <mergeCell ref="G7:H7"/>
    <mergeCell ref="O8:P8"/>
    <mergeCell ref="A15:D19"/>
    <mergeCell ref="B11:B14"/>
    <mergeCell ref="A11:A14"/>
    <mergeCell ref="C11:D14"/>
    <mergeCell ref="C10:D10"/>
  </mergeCells>
  <printOptions horizontalCentered="1"/>
  <pageMargins left="0.25" right="0.25" top="0.75" bottom="0.2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AD455-280B-43F6-A406-B9B68300E3BE}">
  <sheetPr>
    <pageSetUpPr fitToPage="1"/>
  </sheetPr>
  <dimension ref="A1:J40"/>
  <sheetViews>
    <sheetView topLeftCell="A12" zoomScaleNormal="100" workbookViewId="0">
      <selection activeCell="A22" sqref="A22"/>
    </sheetView>
  </sheetViews>
  <sheetFormatPr defaultRowHeight="15" x14ac:dyDescent="0.25"/>
  <cols>
    <col min="2" max="2" width="16.28515625" customWidth="1"/>
    <col min="3" max="3" width="8.5703125" customWidth="1"/>
    <col min="4" max="4" width="16.140625" customWidth="1"/>
    <col min="5" max="5" width="19" customWidth="1"/>
    <col min="6" max="6" width="8.5703125" customWidth="1"/>
    <col min="7" max="7" width="10.28515625" customWidth="1"/>
    <col min="8" max="8" width="11.5703125" customWidth="1"/>
  </cols>
  <sheetData>
    <row r="1" spans="1:8" x14ac:dyDescent="0.25">
      <c r="A1" s="1" t="s">
        <v>0</v>
      </c>
    </row>
    <row r="2" spans="1:8" x14ac:dyDescent="0.25">
      <c r="A2" s="1" t="s">
        <v>54</v>
      </c>
      <c r="D2" s="1" t="s">
        <v>1</v>
      </c>
    </row>
    <row r="3" spans="1:8" x14ac:dyDescent="0.25">
      <c r="A3" s="1"/>
      <c r="D3" s="1"/>
    </row>
    <row r="4" spans="1:8" x14ac:dyDescent="0.25">
      <c r="A4" s="1"/>
      <c r="D4" s="1"/>
    </row>
    <row r="5" spans="1:8" ht="15.75" x14ac:dyDescent="0.25">
      <c r="A5" s="93" t="s">
        <v>26</v>
      </c>
      <c r="B5" s="93"/>
      <c r="C5" s="93"/>
      <c r="D5" s="93"/>
      <c r="E5" s="93"/>
      <c r="F5" s="93"/>
      <c r="G5" s="93"/>
      <c r="H5" s="93"/>
    </row>
    <row r="6" spans="1:8" ht="15.75" x14ac:dyDescent="0.25">
      <c r="A6" s="72"/>
      <c r="B6" s="72"/>
      <c r="C6" s="72"/>
      <c r="D6" s="72"/>
      <c r="E6" s="72"/>
      <c r="F6" s="72"/>
      <c r="G6" s="72"/>
      <c r="H6" s="72"/>
    </row>
    <row r="7" spans="1:8" ht="11.25" customHeight="1" x14ac:dyDescent="0.25">
      <c r="B7" s="1"/>
    </row>
    <row r="8" spans="1:8" ht="15.75" thickBot="1" x14ac:dyDescent="0.3">
      <c r="H8" s="36" t="s">
        <v>22</v>
      </c>
    </row>
    <row r="9" spans="1:8" ht="24.75" customHeight="1" x14ac:dyDescent="0.25">
      <c r="A9" s="74" t="s">
        <v>2</v>
      </c>
      <c r="B9" s="95" t="s">
        <v>3</v>
      </c>
      <c r="C9" s="98" t="s">
        <v>4</v>
      </c>
      <c r="D9" s="99"/>
      <c r="E9" s="95" t="s">
        <v>5</v>
      </c>
      <c r="F9" s="102" t="s">
        <v>6</v>
      </c>
      <c r="G9" s="109" t="s">
        <v>23</v>
      </c>
      <c r="H9" s="110"/>
    </row>
    <row r="10" spans="1:8" x14ac:dyDescent="0.25">
      <c r="A10" s="78"/>
      <c r="B10" s="96"/>
      <c r="C10" s="100"/>
      <c r="D10" s="101"/>
      <c r="E10" s="96"/>
      <c r="F10" s="103"/>
      <c r="G10" s="111"/>
      <c r="H10" s="112"/>
    </row>
    <row r="11" spans="1:8" ht="43.5" thickBot="1" x14ac:dyDescent="0.3">
      <c r="A11" s="94"/>
      <c r="B11" s="97"/>
      <c r="C11" s="100"/>
      <c r="D11" s="101"/>
      <c r="E11" s="97"/>
      <c r="F11" s="103"/>
      <c r="G11" s="37" t="s">
        <v>24</v>
      </c>
      <c r="H11" s="38" t="s">
        <v>25</v>
      </c>
    </row>
    <row r="12" spans="1:8" ht="15.75" thickBot="1" x14ac:dyDescent="0.3">
      <c r="A12" s="4">
        <v>0</v>
      </c>
      <c r="B12" s="5">
        <v>1</v>
      </c>
      <c r="C12" s="91">
        <v>2</v>
      </c>
      <c r="D12" s="92"/>
      <c r="E12" s="5">
        <v>3</v>
      </c>
      <c r="F12" s="5">
        <v>4</v>
      </c>
      <c r="G12" s="5">
        <v>5</v>
      </c>
      <c r="H12" s="39">
        <v>6</v>
      </c>
    </row>
    <row r="13" spans="1:8" ht="39.950000000000003" customHeight="1" x14ac:dyDescent="0.25">
      <c r="A13" s="83" t="s">
        <v>56</v>
      </c>
      <c r="B13" s="81" t="s">
        <v>18</v>
      </c>
      <c r="C13" s="85" t="s">
        <v>55</v>
      </c>
      <c r="D13" s="86"/>
      <c r="E13" s="7" t="s">
        <v>17</v>
      </c>
      <c r="F13" s="7"/>
      <c r="G13" s="8">
        <v>14000</v>
      </c>
      <c r="H13" s="9">
        <f>G13*F13</f>
        <v>0</v>
      </c>
    </row>
    <row r="14" spans="1:8" ht="46.5" customHeight="1" x14ac:dyDescent="0.25">
      <c r="A14" s="84"/>
      <c r="B14" s="82"/>
      <c r="C14" s="87"/>
      <c r="D14" s="88"/>
      <c r="E14" s="30" t="s">
        <v>52</v>
      </c>
      <c r="F14" s="11"/>
      <c r="G14" s="8">
        <v>2100</v>
      </c>
      <c r="H14" s="9">
        <f>G14*F14</f>
        <v>0</v>
      </c>
    </row>
    <row r="15" spans="1:8" ht="39.950000000000003" customHeight="1" x14ac:dyDescent="0.25">
      <c r="A15" s="84"/>
      <c r="B15" s="82"/>
      <c r="C15" s="87"/>
      <c r="D15" s="88"/>
      <c r="E15" s="30" t="s">
        <v>47</v>
      </c>
      <c r="F15" s="11"/>
      <c r="G15" s="12">
        <v>896</v>
      </c>
      <c r="H15" s="9">
        <f>G15*F15</f>
        <v>0</v>
      </c>
    </row>
    <row r="16" spans="1:8" ht="39.950000000000003" customHeight="1" thickBot="1" x14ac:dyDescent="0.3">
      <c r="A16" s="84"/>
      <c r="B16" s="82"/>
      <c r="C16" s="89"/>
      <c r="D16" s="90"/>
      <c r="E16" s="10" t="s">
        <v>19</v>
      </c>
      <c r="F16" s="11"/>
      <c r="G16" s="12">
        <v>896</v>
      </c>
      <c r="H16" s="13">
        <f>G16*F16</f>
        <v>0</v>
      </c>
    </row>
    <row r="17" spans="1:10" ht="26.25" customHeight="1" x14ac:dyDescent="0.25">
      <c r="A17" s="74" t="s">
        <v>57</v>
      </c>
      <c r="B17" s="75"/>
      <c r="C17" s="75"/>
      <c r="D17" s="75"/>
      <c r="E17" s="57" t="s">
        <v>17</v>
      </c>
      <c r="F17" s="62"/>
      <c r="G17" s="14">
        <f t="shared" ref="G17:H20" si="0">G13</f>
        <v>14000</v>
      </c>
      <c r="H17" s="15">
        <f t="shared" si="0"/>
        <v>0</v>
      </c>
    </row>
    <row r="18" spans="1:10" ht="30" customHeight="1" x14ac:dyDescent="0.25">
      <c r="A18" s="76"/>
      <c r="B18" s="77"/>
      <c r="C18" s="77"/>
      <c r="D18" s="77"/>
      <c r="E18" s="33" t="s">
        <v>52</v>
      </c>
      <c r="F18" s="64"/>
      <c r="G18" s="45">
        <f t="shared" si="0"/>
        <v>2100</v>
      </c>
      <c r="H18" s="53">
        <f t="shared" si="0"/>
        <v>0</v>
      </c>
    </row>
    <row r="19" spans="1:10" ht="29.25" customHeight="1" x14ac:dyDescent="0.25">
      <c r="A19" s="76"/>
      <c r="B19" s="77"/>
      <c r="C19" s="77"/>
      <c r="D19" s="77"/>
      <c r="E19" s="58" t="s">
        <v>47</v>
      </c>
      <c r="F19" s="63"/>
      <c r="G19" s="45">
        <f t="shared" si="0"/>
        <v>896</v>
      </c>
      <c r="H19" s="17">
        <f t="shared" si="0"/>
        <v>0</v>
      </c>
    </row>
    <row r="20" spans="1:10" ht="41.25" customHeight="1" x14ac:dyDescent="0.25">
      <c r="A20" s="78"/>
      <c r="B20" s="73"/>
      <c r="C20" s="73"/>
      <c r="D20" s="73"/>
      <c r="E20" s="59" t="s">
        <v>19</v>
      </c>
      <c r="F20" s="63"/>
      <c r="G20" s="49">
        <f t="shared" si="0"/>
        <v>896</v>
      </c>
      <c r="H20" s="50">
        <f t="shared" si="0"/>
        <v>0</v>
      </c>
    </row>
    <row r="21" spans="1:10" ht="29.25" customHeight="1" thickBot="1" x14ac:dyDescent="0.3">
      <c r="A21" s="79"/>
      <c r="B21" s="80"/>
      <c r="C21" s="80"/>
      <c r="D21" s="80"/>
      <c r="E21" s="60" t="s">
        <v>20</v>
      </c>
      <c r="F21" s="29"/>
      <c r="G21" s="19"/>
      <c r="H21" s="52">
        <f t="shared" ref="H21" si="1">SUM(H17:H20)</f>
        <v>0</v>
      </c>
    </row>
    <row r="22" spans="1:10" ht="29.25" customHeight="1" x14ac:dyDescent="0.25">
      <c r="A22" s="20"/>
      <c r="B22" s="20"/>
      <c r="C22" s="20"/>
      <c r="D22" s="20"/>
      <c r="E22" s="21"/>
      <c r="F22" s="20"/>
      <c r="G22" s="22"/>
      <c r="H22" s="22"/>
    </row>
    <row r="23" spans="1:10" ht="15.75" x14ac:dyDescent="0.25">
      <c r="A23" s="23"/>
      <c r="E23" s="23"/>
      <c r="F23" s="23"/>
      <c r="G23" s="23"/>
      <c r="H23" s="23"/>
    </row>
    <row r="24" spans="1:10" ht="15.75" x14ac:dyDescent="0.25">
      <c r="A24" s="23"/>
      <c r="E24" s="23"/>
      <c r="F24" s="23"/>
      <c r="G24" s="23"/>
      <c r="H24" s="23"/>
      <c r="J24" s="24"/>
    </row>
    <row r="25" spans="1:10" ht="15.75" x14ac:dyDescent="0.25">
      <c r="J25" s="24"/>
    </row>
    <row r="26" spans="1:10" ht="15.75" x14ac:dyDescent="0.25">
      <c r="J26" s="24"/>
    </row>
    <row r="28" spans="1:10" ht="15.75" x14ac:dyDescent="0.25">
      <c r="A28" s="108"/>
      <c r="B28" s="108"/>
      <c r="C28" s="108"/>
      <c r="D28" s="108"/>
      <c r="E28" s="23"/>
      <c r="J28" s="24"/>
    </row>
    <row r="29" spans="1:10" ht="15.75" x14ac:dyDescent="0.25">
      <c r="A29" s="108"/>
      <c r="B29" s="108"/>
      <c r="C29" s="108"/>
      <c r="D29" s="108"/>
      <c r="E29" s="23"/>
      <c r="J29" s="24"/>
    </row>
    <row r="33" spans="1:6" ht="15.75" x14ac:dyDescent="0.25">
      <c r="E33" s="23"/>
    </row>
    <row r="34" spans="1:6" ht="15.75" x14ac:dyDescent="0.25">
      <c r="E34" s="23"/>
    </row>
    <row r="35" spans="1:6" ht="15.75" x14ac:dyDescent="0.25">
      <c r="A35" s="23"/>
      <c r="C35" s="24"/>
      <c r="F35" s="24"/>
    </row>
    <row r="36" spans="1:6" ht="15.75" x14ac:dyDescent="0.25">
      <c r="A36" s="23"/>
      <c r="C36" s="24"/>
      <c r="F36" s="24"/>
    </row>
    <row r="37" spans="1:6" ht="11.25" customHeight="1" x14ac:dyDescent="0.25"/>
    <row r="38" spans="1:6" ht="11.25" customHeight="1" x14ac:dyDescent="0.25"/>
    <row r="39" spans="1:6" ht="15.75" x14ac:dyDescent="0.25">
      <c r="B39" s="24"/>
      <c r="F39" s="24"/>
    </row>
    <row r="40" spans="1:6" ht="15.75" x14ac:dyDescent="0.25">
      <c r="B40" s="24"/>
      <c r="C40" s="41"/>
      <c r="D40" s="42"/>
      <c r="E40" s="42"/>
      <c r="F40" s="24"/>
    </row>
  </sheetData>
  <mergeCells count="14">
    <mergeCell ref="C12:D12"/>
    <mergeCell ref="A5:H5"/>
    <mergeCell ref="A28:D28"/>
    <mergeCell ref="A29:D29"/>
    <mergeCell ref="G9:H10"/>
    <mergeCell ref="A9:A11"/>
    <mergeCell ref="B9:B11"/>
    <mergeCell ref="C9:D11"/>
    <mergeCell ref="E9:E11"/>
    <mergeCell ref="F9:F11"/>
    <mergeCell ref="A13:A16"/>
    <mergeCell ref="B13:B16"/>
    <mergeCell ref="A17:D21"/>
    <mergeCell ref="C13:D16"/>
  </mergeCells>
  <printOptions horizontalCentered="1"/>
  <pageMargins left="0.5" right="0.5" top="0.5" bottom="0.25" header="0.3" footer="0.3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5"/>
  <sheetViews>
    <sheetView view="pageBreakPreview" topLeftCell="A11" zoomScaleNormal="100" zoomScaleSheetLayoutView="100" workbookViewId="0">
      <selection activeCell="A21" sqref="A21"/>
    </sheetView>
  </sheetViews>
  <sheetFormatPr defaultRowHeight="15" x14ac:dyDescent="0.25"/>
  <cols>
    <col min="1" max="1" width="6.85546875" customWidth="1"/>
    <col min="2" max="2" width="17.42578125" customWidth="1"/>
    <col min="3" max="3" width="8.5703125" customWidth="1"/>
    <col min="4" max="4" width="17.140625" customWidth="1"/>
    <col min="5" max="5" width="19.85546875" customWidth="1"/>
    <col min="6" max="6" width="8.5703125" customWidth="1"/>
    <col min="7" max="7" width="10.28515625" customWidth="1"/>
    <col min="8" max="8" width="12.7109375" customWidth="1"/>
  </cols>
  <sheetData>
    <row r="1" spans="1:10" x14ac:dyDescent="0.25">
      <c r="A1" s="1" t="s">
        <v>0</v>
      </c>
    </row>
    <row r="2" spans="1:10" x14ac:dyDescent="0.25">
      <c r="A2" s="1" t="s">
        <v>54</v>
      </c>
      <c r="D2" s="1" t="s">
        <v>1</v>
      </c>
    </row>
    <row r="3" spans="1:10" x14ac:dyDescent="0.25">
      <c r="A3" s="1"/>
      <c r="D3" s="1"/>
    </row>
    <row r="4" spans="1:10" x14ac:dyDescent="0.25">
      <c r="A4" s="1"/>
      <c r="D4" s="1"/>
    </row>
    <row r="5" spans="1:10" ht="15.75" x14ac:dyDescent="0.25">
      <c r="A5" s="40" t="s">
        <v>29</v>
      </c>
      <c r="D5" s="25"/>
      <c r="E5" s="35"/>
      <c r="F5" s="35"/>
    </row>
    <row r="6" spans="1:10" ht="17.25" customHeight="1" x14ac:dyDescent="0.25">
      <c r="B6" s="1"/>
    </row>
    <row r="7" spans="1:10" ht="15.75" thickBot="1" x14ac:dyDescent="0.3">
      <c r="H7" s="36" t="s">
        <v>27</v>
      </c>
    </row>
    <row r="8" spans="1:10" ht="24.75" customHeight="1" x14ac:dyDescent="0.25">
      <c r="A8" s="74" t="s">
        <v>2</v>
      </c>
      <c r="B8" s="95" t="s">
        <v>3</v>
      </c>
      <c r="C8" s="98" t="s">
        <v>4</v>
      </c>
      <c r="D8" s="99"/>
      <c r="E8" s="95" t="s">
        <v>5</v>
      </c>
      <c r="F8" s="102" t="s">
        <v>6</v>
      </c>
      <c r="G8" s="109" t="s">
        <v>28</v>
      </c>
      <c r="H8" s="110"/>
    </row>
    <row r="9" spans="1:10" x14ac:dyDescent="0.25">
      <c r="A9" s="78"/>
      <c r="B9" s="96"/>
      <c r="C9" s="100"/>
      <c r="D9" s="101"/>
      <c r="E9" s="96"/>
      <c r="F9" s="103"/>
      <c r="G9" s="111"/>
      <c r="H9" s="112"/>
    </row>
    <row r="10" spans="1:10" ht="32.25" thickBot="1" x14ac:dyDescent="0.3">
      <c r="A10" s="94"/>
      <c r="B10" s="97"/>
      <c r="C10" s="100"/>
      <c r="D10" s="101"/>
      <c r="E10" s="97"/>
      <c r="F10" s="103"/>
      <c r="G10" s="37" t="s">
        <v>24</v>
      </c>
      <c r="H10" s="38" t="s">
        <v>25</v>
      </c>
    </row>
    <row r="11" spans="1:10" ht="15.75" thickBot="1" x14ac:dyDescent="0.3">
      <c r="A11" s="4">
        <v>0</v>
      </c>
      <c r="B11" s="5">
        <v>1</v>
      </c>
      <c r="C11" s="91">
        <v>2</v>
      </c>
      <c r="D11" s="92"/>
      <c r="E11" s="5">
        <v>3</v>
      </c>
      <c r="F11" s="5">
        <v>4</v>
      </c>
      <c r="G11" s="5">
        <v>5</v>
      </c>
      <c r="H11" s="39">
        <v>6</v>
      </c>
    </row>
    <row r="12" spans="1:10" ht="45" customHeight="1" x14ac:dyDescent="0.25">
      <c r="A12" s="83" t="s">
        <v>56</v>
      </c>
      <c r="B12" s="81" t="s">
        <v>18</v>
      </c>
      <c r="C12" s="85" t="s">
        <v>55</v>
      </c>
      <c r="D12" s="86"/>
      <c r="E12" s="7" t="s">
        <v>17</v>
      </c>
      <c r="F12" s="7"/>
      <c r="G12" s="8">
        <v>140000</v>
      </c>
      <c r="H12" s="9">
        <f>G12*F12</f>
        <v>0</v>
      </c>
      <c r="I12">
        <f>12.165+1.61</f>
        <v>13.774999999999999</v>
      </c>
      <c r="J12">
        <f>I12*7.5*2</f>
        <v>206.62499999999997</v>
      </c>
    </row>
    <row r="13" spans="1:10" ht="45" customHeight="1" x14ac:dyDescent="0.25">
      <c r="A13" s="84"/>
      <c r="B13" s="82"/>
      <c r="C13" s="87"/>
      <c r="D13" s="88"/>
      <c r="E13" s="30" t="s">
        <v>52</v>
      </c>
      <c r="F13" s="11"/>
      <c r="G13" s="12">
        <v>21000</v>
      </c>
      <c r="H13" s="9">
        <f>G13*F13</f>
        <v>0</v>
      </c>
    </row>
    <row r="14" spans="1:10" ht="45" customHeight="1" x14ac:dyDescent="0.25">
      <c r="A14" s="84"/>
      <c r="B14" s="82"/>
      <c r="C14" s="87"/>
      <c r="D14" s="88"/>
      <c r="E14" s="30" t="s">
        <v>47</v>
      </c>
      <c r="F14" s="11"/>
      <c r="G14" s="12">
        <v>8960</v>
      </c>
      <c r="H14" s="9">
        <f>G14*F14</f>
        <v>0</v>
      </c>
    </row>
    <row r="15" spans="1:10" ht="45" customHeight="1" thickBot="1" x14ac:dyDescent="0.3">
      <c r="A15" s="84"/>
      <c r="B15" s="82"/>
      <c r="C15" s="89"/>
      <c r="D15" s="90"/>
      <c r="E15" s="10" t="s">
        <v>19</v>
      </c>
      <c r="F15" s="11"/>
      <c r="G15" s="12">
        <v>8960</v>
      </c>
      <c r="H15" s="13">
        <f>G15*F15</f>
        <v>0</v>
      </c>
      <c r="J15">
        <f t="shared" ref="J15:J19" si="0">I15*7.5*2</f>
        <v>0</v>
      </c>
    </row>
    <row r="16" spans="1:10" ht="19.5" customHeight="1" x14ac:dyDescent="0.25">
      <c r="A16" s="74" t="s">
        <v>57</v>
      </c>
      <c r="B16" s="75"/>
      <c r="C16" s="75"/>
      <c r="D16" s="75"/>
      <c r="E16" s="57" t="s">
        <v>17</v>
      </c>
      <c r="F16" s="62"/>
      <c r="G16" s="14">
        <f>G12</f>
        <v>140000</v>
      </c>
      <c r="H16" s="15">
        <f>H12</f>
        <v>0</v>
      </c>
      <c r="J16">
        <f t="shared" si="0"/>
        <v>0</v>
      </c>
    </row>
    <row r="17" spans="1:10" ht="37.5" customHeight="1" x14ac:dyDescent="0.25">
      <c r="A17" s="76"/>
      <c r="B17" s="77"/>
      <c r="C17" s="77"/>
      <c r="D17" s="77"/>
      <c r="E17" s="33" t="s">
        <v>52</v>
      </c>
      <c r="F17" s="64"/>
      <c r="G17" s="45">
        <f>G13</f>
        <v>21000</v>
      </c>
      <c r="H17" s="53">
        <f>H13</f>
        <v>0</v>
      </c>
    </row>
    <row r="18" spans="1:10" ht="29.25" customHeight="1" x14ac:dyDescent="0.25">
      <c r="A18" s="76"/>
      <c r="B18" s="77"/>
      <c r="C18" s="77"/>
      <c r="D18" s="77"/>
      <c r="E18" s="58" t="s">
        <v>47</v>
      </c>
      <c r="F18" s="63"/>
      <c r="G18" s="45">
        <f>G14</f>
        <v>8960</v>
      </c>
      <c r="H18" s="17">
        <f t="shared" ref="H18:H19" si="1">H14</f>
        <v>0</v>
      </c>
    </row>
    <row r="19" spans="1:10" ht="29.25" customHeight="1" x14ac:dyDescent="0.25">
      <c r="A19" s="78"/>
      <c r="B19" s="73"/>
      <c r="C19" s="73"/>
      <c r="D19" s="73"/>
      <c r="E19" s="59" t="s">
        <v>19</v>
      </c>
      <c r="F19" s="63"/>
      <c r="G19" s="49">
        <f>G15</f>
        <v>8960</v>
      </c>
      <c r="H19" s="50">
        <f t="shared" si="1"/>
        <v>0</v>
      </c>
      <c r="J19">
        <f t="shared" si="0"/>
        <v>0</v>
      </c>
    </row>
    <row r="20" spans="1:10" ht="37.5" customHeight="1" thickBot="1" x14ac:dyDescent="0.3">
      <c r="A20" s="79"/>
      <c r="B20" s="80"/>
      <c r="C20" s="80"/>
      <c r="D20" s="80"/>
      <c r="E20" s="60" t="s">
        <v>20</v>
      </c>
      <c r="F20" s="29"/>
      <c r="G20" s="19"/>
      <c r="H20" s="52">
        <f t="shared" ref="H20" si="2">SUM(H16:H19)</f>
        <v>0</v>
      </c>
    </row>
    <row r="21" spans="1:10" ht="15" customHeight="1" x14ac:dyDescent="0.25">
      <c r="A21" s="20"/>
      <c r="B21" s="20"/>
      <c r="C21" s="20"/>
      <c r="D21" s="20"/>
      <c r="E21" s="21"/>
      <c r="F21" s="20"/>
      <c r="G21" s="22"/>
      <c r="H21" s="22"/>
    </row>
    <row r="22" spans="1:10" ht="15.75" x14ac:dyDescent="0.25">
      <c r="A22" s="23"/>
      <c r="F22" s="108"/>
      <c r="G22" s="108"/>
      <c r="H22" s="108"/>
      <c r="I22" s="108"/>
    </row>
    <row r="23" spans="1:10" ht="15.75" x14ac:dyDescent="0.25">
      <c r="A23" s="23"/>
      <c r="E23" s="23"/>
      <c r="F23" s="23"/>
      <c r="G23" s="23"/>
      <c r="H23" s="23"/>
    </row>
    <row r="24" spans="1:10" ht="15.75" x14ac:dyDescent="0.25">
      <c r="A24" s="23"/>
      <c r="E24" s="23"/>
      <c r="F24" s="23"/>
      <c r="G24" s="23"/>
      <c r="H24" s="23"/>
      <c r="J24" s="24"/>
    </row>
    <row r="25" spans="1:10" ht="15.75" x14ac:dyDescent="0.25">
      <c r="J25" s="24"/>
    </row>
    <row r="26" spans="1:10" ht="15.75" x14ac:dyDescent="0.25">
      <c r="J26" s="24"/>
    </row>
    <row r="28" spans="1:10" ht="15.75" x14ac:dyDescent="0.25">
      <c r="A28" s="108"/>
      <c r="B28" s="108"/>
      <c r="C28" s="108"/>
      <c r="D28" s="108"/>
      <c r="E28" s="23"/>
      <c r="J28" s="24"/>
    </row>
    <row r="29" spans="1:10" ht="15.75" x14ac:dyDescent="0.25">
      <c r="A29" s="108"/>
      <c r="B29" s="108"/>
      <c r="C29" s="108"/>
      <c r="D29" s="108"/>
      <c r="E29" s="23"/>
      <c r="J29" s="24"/>
    </row>
    <row r="33" spans="1:10" ht="15.75" x14ac:dyDescent="0.25">
      <c r="E33" s="23"/>
    </row>
    <row r="34" spans="1:10" ht="15.75" x14ac:dyDescent="0.25">
      <c r="E34" s="23"/>
    </row>
    <row r="35" spans="1:10" ht="15.75" x14ac:dyDescent="0.25">
      <c r="A35" s="23"/>
      <c r="F35" s="108"/>
      <c r="G35" s="108"/>
      <c r="H35" s="108"/>
      <c r="I35" s="108"/>
      <c r="J35" s="24"/>
    </row>
    <row r="36" spans="1:10" ht="15.75" x14ac:dyDescent="0.25">
      <c r="J36" s="24"/>
    </row>
    <row r="37" spans="1:10" ht="15.75" x14ac:dyDescent="0.25">
      <c r="J37" s="24"/>
    </row>
    <row r="39" spans="1:10" ht="15.75" x14ac:dyDescent="0.25">
      <c r="A39" s="108"/>
      <c r="B39" s="108"/>
      <c r="C39" s="108"/>
      <c r="D39" s="108"/>
      <c r="E39" s="23"/>
      <c r="J39" s="24"/>
    </row>
    <row r="40" spans="1:10" ht="15.75" x14ac:dyDescent="0.25">
      <c r="A40" s="108"/>
      <c r="B40" s="108"/>
      <c r="C40" s="108"/>
      <c r="D40" s="108"/>
      <c r="E40" s="23"/>
      <c r="J40" s="24"/>
    </row>
    <row r="44" spans="1:10" ht="15.75" x14ac:dyDescent="0.25">
      <c r="E44" s="23"/>
    </row>
    <row r="45" spans="1:10" ht="15.75" x14ac:dyDescent="0.25">
      <c r="E45" s="23"/>
    </row>
    <row r="46" spans="1:10" ht="8.25" customHeight="1" x14ac:dyDescent="0.25">
      <c r="A46" s="23"/>
      <c r="F46" s="108"/>
      <c r="G46" s="108"/>
      <c r="H46" s="108"/>
      <c r="I46" s="108"/>
    </row>
    <row r="47" spans="1:10" ht="8.25" customHeight="1" x14ac:dyDescent="0.25">
      <c r="A47" s="23"/>
      <c r="F47" s="108"/>
      <c r="G47" s="108"/>
      <c r="H47" s="108"/>
      <c r="I47" s="108"/>
      <c r="J47" s="24"/>
    </row>
    <row r="48" spans="1:10" ht="8.25" customHeight="1" x14ac:dyDescent="0.25">
      <c r="J48" s="24"/>
    </row>
    <row r="49" spans="1:10" ht="8.25" customHeight="1" x14ac:dyDescent="0.25">
      <c r="J49" s="24"/>
    </row>
    <row r="50" spans="1:10" ht="8.25" customHeight="1" x14ac:dyDescent="0.25"/>
    <row r="51" spans="1:10" ht="8.25" customHeight="1" x14ac:dyDescent="0.25">
      <c r="A51" s="108"/>
      <c r="B51" s="108"/>
      <c r="C51" s="108"/>
      <c r="D51" s="108"/>
      <c r="F51" s="23"/>
      <c r="J51" s="24"/>
    </row>
    <row r="52" spans="1:10" ht="8.25" customHeight="1" x14ac:dyDescent="0.25">
      <c r="A52" s="108"/>
      <c r="B52" s="108"/>
      <c r="C52" s="108"/>
      <c r="D52" s="108"/>
      <c r="F52" s="23"/>
      <c r="J52" s="24"/>
    </row>
    <row r="53" spans="1:10" ht="8.25" customHeight="1" x14ac:dyDescent="0.25"/>
    <row r="54" spans="1:10" ht="8.25" customHeight="1" x14ac:dyDescent="0.25"/>
    <row r="55" spans="1:10" ht="8.25" customHeight="1" x14ac:dyDescent="0.25">
      <c r="E55" s="36"/>
    </row>
  </sheetData>
  <mergeCells count="21">
    <mergeCell ref="F46:I46"/>
    <mergeCell ref="F47:I47"/>
    <mergeCell ref="A51:D51"/>
    <mergeCell ref="A52:D52"/>
    <mergeCell ref="F22:I22"/>
    <mergeCell ref="F35:I35"/>
    <mergeCell ref="A39:D39"/>
    <mergeCell ref="A40:D40"/>
    <mergeCell ref="A28:D28"/>
    <mergeCell ref="A29:D29"/>
    <mergeCell ref="A16:D20"/>
    <mergeCell ref="B12:B15"/>
    <mergeCell ref="G8:H9"/>
    <mergeCell ref="A12:A15"/>
    <mergeCell ref="A8:A10"/>
    <mergeCell ref="B8:B10"/>
    <mergeCell ref="C8:D10"/>
    <mergeCell ref="E8:E10"/>
    <mergeCell ref="F8:F10"/>
    <mergeCell ref="C12:D15"/>
    <mergeCell ref="C11:D11"/>
  </mergeCells>
  <printOptions horizontalCentered="1"/>
  <pageMargins left="0.5" right="0.5" top="0.75" bottom="0.25" header="0.3" footer="0.3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7A81E-EC51-4ABD-852C-9A24E4F69B3F}">
  <sheetPr>
    <pageSetUpPr fitToPage="1"/>
  </sheetPr>
  <dimension ref="A1:J35"/>
  <sheetViews>
    <sheetView topLeftCell="A14" zoomScaleNormal="100" workbookViewId="0">
      <selection activeCell="A20" sqref="A20"/>
    </sheetView>
  </sheetViews>
  <sheetFormatPr defaultRowHeight="15" x14ac:dyDescent="0.25"/>
  <cols>
    <col min="1" max="1" width="7.28515625" customWidth="1"/>
    <col min="2" max="2" width="14.42578125" customWidth="1"/>
    <col min="3" max="3" width="8.5703125" customWidth="1"/>
    <col min="4" max="4" width="13" customWidth="1"/>
    <col min="5" max="5" width="20.85546875" customWidth="1"/>
    <col min="6" max="6" width="8.5703125" customWidth="1"/>
    <col min="8" max="9" width="10.140625" bestFit="1" customWidth="1"/>
    <col min="10" max="10" width="11.7109375" bestFit="1" customWidth="1"/>
  </cols>
  <sheetData>
    <row r="1" spans="1:10" x14ac:dyDescent="0.25">
      <c r="A1" s="1" t="s">
        <v>0</v>
      </c>
    </row>
    <row r="2" spans="1:10" x14ac:dyDescent="0.25">
      <c r="A2" s="1" t="s">
        <v>54</v>
      </c>
      <c r="D2" s="1" t="s">
        <v>1</v>
      </c>
    </row>
    <row r="3" spans="1:10" x14ac:dyDescent="0.25">
      <c r="A3" s="1"/>
      <c r="D3" s="1"/>
    </row>
    <row r="4" spans="1:10" ht="15.75" x14ac:dyDescent="0.25">
      <c r="A4" s="34" t="s">
        <v>40</v>
      </c>
      <c r="D4" s="25"/>
      <c r="E4" s="35"/>
      <c r="F4" s="35"/>
    </row>
    <row r="5" spans="1:10" x14ac:dyDescent="0.25">
      <c r="B5" s="1"/>
    </row>
    <row r="6" spans="1:10" ht="24.75" customHeight="1" thickBot="1" x14ac:dyDescent="0.3">
      <c r="G6" s="36"/>
      <c r="H6" s="36"/>
      <c r="I6" s="36" t="s">
        <v>30</v>
      </c>
    </row>
    <row r="7" spans="1:10" ht="15" customHeight="1" x14ac:dyDescent="0.25">
      <c r="A7" s="74" t="s">
        <v>2</v>
      </c>
      <c r="B7" s="95" t="s">
        <v>3</v>
      </c>
      <c r="C7" s="98" t="s">
        <v>4</v>
      </c>
      <c r="D7" s="99"/>
      <c r="E7" s="95" t="s">
        <v>5</v>
      </c>
      <c r="F7" s="102" t="s">
        <v>6</v>
      </c>
      <c r="G7" s="109" t="s">
        <v>31</v>
      </c>
      <c r="H7" s="113"/>
      <c r="I7" s="115" t="s">
        <v>32</v>
      </c>
      <c r="J7" s="110"/>
    </row>
    <row r="8" spans="1:10" x14ac:dyDescent="0.25">
      <c r="A8" s="78"/>
      <c r="B8" s="96"/>
      <c r="C8" s="100"/>
      <c r="D8" s="101"/>
      <c r="E8" s="96"/>
      <c r="F8" s="103"/>
      <c r="G8" s="111"/>
      <c r="H8" s="114"/>
      <c r="I8" s="116"/>
      <c r="J8" s="112"/>
    </row>
    <row r="9" spans="1:10" ht="16.5" thickBot="1" x14ac:dyDescent="0.3">
      <c r="A9" s="94"/>
      <c r="B9" s="97"/>
      <c r="C9" s="100"/>
      <c r="D9" s="101"/>
      <c r="E9" s="97"/>
      <c r="F9" s="103"/>
      <c r="G9" s="43" t="s">
        <v>33</v>
      </c>
      <c r="H9" s="43" t="s">
        <v>34</v>
      </c>
      <c r="I9" s="43" t="s">
        <v>33</v>
      </c>
      <c r="J9" s="44" t="s">
        <v>34</v>
      </c>
    </row>
    <row r="10" spans="1:10" ht="45" customHeight="1" thickBot="1" x14ac:dyDescent="0.3">
      <c r="A10" s="4">
        <v>0</v>
      </c>
      <c r="B10" s="5">
        <v>1</v>
      </c>
      <c r="C10" s="91">
        <v>2</v>
      </c>
      <c r="D10" s="92"/>
      <c r="E10" s="5">
        <v>3</v>
      </c>
      <c r="F10" s="5">
        <v>4</v>
      </c>
      <c r="G10" s="5">
        <v>5</v>
      </c>
      <c r="H10" s="5">
        <v>6</v>
      </c>
      <c r="I10" s="5">
        <v>7</v>
      </c>
      <c r="J10" s="39">
        <v>8</v>
      </c>
    </row>
    <row r="11" spans="1:10" ht="45" customHeight="1" x14ac:dyDescent="0.25">
      <c r="A11" s="83" t="s">
        <v>56</v>
      </c>
      <c r="B11" s="81" t="s">
        <v>18</v>
      </c>
      <c r="C11" s="85" t="s">
        <v>55</v>
      </c>
      <c r="D11" s="86"/>
      <c r="E11" s="7" t="s">
        <v>17</v>
      </c>
      <c r="F11" s="7"/>
      <c r="G11" s="8">
        <v>14000</v>
      </c>
      <c r="H11" s="8">
        <v>140000</v>
      </c>
      <c r="I11" s="8">
        <f>G11*F11</f>
        <v>0</v>
      </c>
      <c r="J11" s="9">
        <f>H11*F11</f>
        <v>0</v>
      </c>
    </row>
    <row r="12" spans="1:10" ht="45" customHeight="1" x14ac:dyDescent="0.25">
      <c r="A12" s="84"/>
      <c r="B12" s="82"/>
      <c r="C12" s="87"/>
      <c r="D12" s="88"/>
      <c r="E12" s="70" t="s">
        <v>52</v>
      </c>
      <c r="F12" s="11"/>
      <c r="G12" s="8">
        <v>2100</v>
      </c>
      <c r="H12" s="12">
        <v>21000</v>
      </c>
      <c r="I12" s="8">
        <f>G12*F12</f>
        <v>0</v>
      </c>
      <c r="J12" s="9">
        <f>H12*F12</f>
        <v>0</v>
      </c>
    </row>
    <row r="13" spans="1:10" ht="45" customHeight="1" x14ac:dyDescent="0.25">
      <c r="A13" s="84"/>
      <c r="B13" s="82"/>
      <c r="C13" s="87"/>
      <c r="D13" s="88"/>
      <c r="E13" s="70" t="s">
        <v>47</v>
      </c>
      <c r="F13" s="11"/>
      <c r="G13" s="12">
        <v>896</v>
      </c>
      <c r="H13" s="12">
        <v>8960</v>
      </c>
      <c r="I13" s="8">
        <f>G13*F13</f>
        <v>0</v>
      </c>
      <c r="J13" s="9">
        <f>H13*F13</f>
        <v>0</v>
      </c>
    </row>
    <row r="14" spans="1:10" ht="42.75" customHeight="1" thickBot="1" x14ac:dyDescent="0.3">
      <c r="A14" s="84"/>
      <c r="B14" s="117"/>
      <c r="C14" s="89"/>
      <c r="D14" s="90"/>
      <c r="E14" s="10" t="s">
        <v>19</v>
      </c>
      <c r="F14" s="11"/>
      <c r="G14" s="12">
        <v>896</v>
      </c>
      <c r="H14" s="12">
        <v>8960</v>
      </c>
      <c r="I14" s="12">
        <f>G14*F14</f>
        <v>0</v>
      </c>
      <c r="J14" s="13">
        <f>H14*F14</f>
        <v>0</v>
      </c>
    </row>
    <row r="15" spans="1:10" ht="29.25" customHeight="1" x14ac:dyDescent="0.25">
      <c r="A15" s="76" t="s">
        <v>57</v>
      </c>
      <c r="B15" s="77"/>
      <c r="C15" s="77"/>
      <c r="D15" s="118"/>
      <c r="E15" s="65" t="s">
        <v>17</v>
      </c>
      <c r="F15" s="66"/>
      <c r="G15" s="46">
        <f t="shared" ref="G15:J18" si="0">G11</f>
        <v>14000</v>
      </c>
      <c r="H15" s="46">
        <f t="shared" si="0"/>
        <v>140000</v>
      </c>
      <c r="I15" s="46">
        <f t="shared" si="0"/>
        <v>0</v>
      </c>
      <c r="J15" s="47">
        <f t="shared" si="0"/>
        <v>0</v>
      </c>
    </row>
    <row r="16" spans="1:10" ht="32.25" customHeight="1" x14ac:dyDescent="0.25">
      <c r="A16" s="76"/>
      <c r="B16" s="77"/>
      <c r="C16" s="77"/>
      <c r="D16" s="118"/>
      <c r="E16" s="56" t="s">
        <v>52</v>
      </c>
      <c r="F16" s="68"/>
      <c r="G16" s="48">
        <f t="shared" si="0"/>
        <v>2100</v>
      </c>
      <c r="H16" s="48">
        <f t="shared" si="0"/>
        <v>21000</v>
      </c>
      <c r="I16" s="48">
        <f t="shared" si="0"/>
        <v>0</v>
      </c>
      <c r="J16" s="61">
        <f t="shared" si="0"/>
        <v>0</v>
      </c>
    </row>
    <row r="17" spans="1:10" ht="29.25" customHeight="1" x14ac:dyDescent="0.25">
      <c r="A17" s="76"/>
      <c r="B17" s="77"/>
      <c r="C17" s="77"/>
      <c r="D17" s="118"/>
      <c r="E17" s="56" t="s">
        <v>47</v>
      </c>
      <c r="F17" s="67"/>
      <c r="G17" s="48">
        <f t="shared" si="0"/>
        <v>896</v>
      </c>
      <c r="H17" s="48">
        <f t="shared" si="0"/>
        <v>8960</v>
      </c>
      <c r="I17" s="48">
        <f t="shared" si="0"/>
        <v>0</v>
      </c>
      <c r="J17" s="61">
        <f t="shared" si="0"/>
        <v>0</v>
      </c>
    </row>
    <row r="18" spans="1:10" ht="29.25" customHeight="1" x14ac:dyDescent="0.25">
      <c r="A18" s="78"/>
      <c r="B18" s="73"/>
      <c r="C18" s="73"/>
      <c r="D18" s="119"/>
      <c r="E18" s="54" t="s">
        <v>19</v>
      </c>
      <c r="F18" s="67"/>
      <c r="G18" s="49">
        <f t="shared" si="0"/>
        <v>896</v>
      </c>
      <c r="H18" s="49">
        <f t="shared" si="0"/>
        <v>8960</v>
      </c>
      <c r="I18" s="49">
        <f t="shared" si="0"/>
        <v>0</v>
      </c>
      <c r="J18" s="50">
        <f t="shared" si="0"/>
        <v>0</v>
      </c>
    </row>
    <row r="19" spans="1:10" ht="29.25" customHeight="1" thickBot="1" x14ac:dyDescent="0.3">
      <c r="A19" s="79"/>
      <c r="B19" s="80"/>
      <c r="C19" s="80"/>
      <c r="D19" s="120"/>
      <c r="E19" s="55" t="s">
        <v>20</v>
      </c>
      <c r="F19" s="69"/>
      <c r="G19" s="51"/>
      <c r="H19" s="51"/>
      <c r="I19" s="51">
        <f t="shared" ref="I19:J19" si="1">SUM(I15:I18)</f>
        <v>0</v>
      </c>
      <c r="J19" s="52">
        <f t="shared" si="1"/>
        <v>0</v>
      </c>
    </row>
    <row r="20" spans="1:10" ht="15.75" x14ac:dyDescent="0.25">
      <c r="A20" s="20"/>
      <c r="B20" s="20"/>
      <c r="C20" s="20"/>
      <c r="D20" s="20"/>
      <c r="E20" s="21"/>
      <c r="F20" s="20"/>
      <c r="G20" s="22"/>
      <c r="H20" s="22"/>
      <c r="I20" s="22"/>
      <c r="J20" s="22"/>
    </row>
    <row r="21" spans="1:10" ht="15.75" x14ac:dyDescent="0.25">
      <c r="A21" s="23"/>
      <c r="F21" s="108"/>
      <c r="G21" s="108"/>
      <c r="H21" s="108"/>
      <c r="I21" s="108"/>
    </row>
    <row r="22" spans="1:10" ht="15.75" x14ac:dyDescent="0.25">
      <c r="A22" s="23"/>
      <c r="F22" s="108"/>
      <c r="G22" s="108"/>
      <c r="H22" s="108"/>
      <c r="I22" s="108"/>
      <c r="J22" s="24"/>
    </row>
    <row r="23" spans="1:10" ht="15.75" x14ac:dyDescent="0.25">
      <c r="J23" s="24"/>
    </row>
    <row r="24" spans="1:10" ht="15.75" x14ac:dyDescent="0.25">
      <c r="J24" s="24"/>
    </row>
    <row r="26" spans="1:10" ht="15.75" x14ac:dyDescent="0.25">
      <c r="A26" s="108"/>
      <c r="B26" s="108"/>
      <c r="C26" s="108"/>
      <c r="D26" s="108"/>
      <c r="F26" s="23"/>
      <c r="J26" s="24"/>
    </row>
    <row r="27" spans="1:10" ht="15.75" x14ac:dyDescent="0.25">
      <c r="A27" s="108"/>
      <c r="B27" s="108"/>
      <c r="C27" s="108"/>
      <c r="D27" s="108"/>
      <c r="F27" s="23"/>
      <c r="J27" s="24"/>
    </row>
    <row r="30" spans="1:10" x14ac:dyDescent="0.25">
      <c r="E30" s="36"/>
    </row>
    <row r="31" spans="1:10" ht="15.75" x14ac:dyDescent="0.25">
      <c r="E31" s="36"/>
      <c r="F31" s="23"/>
    </row>
    <row r="32" spans="1:10" ht="15.75" x14ac:dyDescent="0.25">
      <c r="E32" s="24"/>
      <c r="F32" s="23"/>
    </row>
    <row r="33" spans="2:5" x14ac:dyDescent="0.25">
      <c r="E33" s="36"/>
    </row>
    <row r="34" spans="2:5" x14ac:dyDescent="0.25">
      <c r="E34" s="36"/>
    </row>
    <row r="35" spans="2:5" x14ac:dyDescent="0.25">
      <c r="B35" s="42"/>
    </row>
  </sheetData>
  <mergeCells count="16">
    <mergeCell ref="F22:I22"/>
    <mergeCell ref="A26:D26"/>
    <mergeCell ref="A27:D27"/>
    <mergeCell ref="G7:H8"/>
    <mergeCell ref="I7:J8"/>
    <mergeCell ref="C10:D10"/>
    <mergeCell ref="A11:A14"/>
    <mergeCell ref="B11:B14"/>
    <mergeCell ref="C11:D14"/>
    <mergeCell ref="A15:D19"/>
    <mergeCell ref="F21:I21"/>
    <mergeCell ref="A7:A9"/>
    <mergeCell ref="B7:B9"/>
    <mergeCell ref="C7:D9"/>
    <mergeCell ref="E7:E9"/>
    <mergeCell ref="F7:F9"/>
  </mergeCells>
  <printOptions horizontalCentered="1"/>
  <pageMargins left="0.5" right="0.5" top="0.5" bottom="0.25" header="0.3" footer="0.3"/>
  <pageSetup paperSize="9" scale="8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26344-FD68-42FC-9A08-A313A90D16C2}">
  <sheetPr>
    <pageSetUpPr fitToPage="1"/>
  </sheetPr>
  <dimension ref="A1:J35"/>
  <sheetViews>
    <sheetView topLeftCell="A14" zoomScaleNormal="100" workbookViewId="0">
      <selection activeCell="A20" sqref="A20"/>
    </sheetView>
  </sheetViews>
  <sheetFormatPr defaultRowHeight="15" x14ac:dyDescent="0.25"/>
  <cols>
    <col min="1" max="1" width="7.28515625" customWidth="1"/>
    <col min="2" max="2" width="14.42578125" customWidth="1"/>
    <col min="3" max="3" width="8.5703125" customWidth="1"/>
    <col min="4" max="4" width="13" customWidth="1"/>
    <col min="5" max="5" width="20.85546875" customWidth="1"/>
    <col min="6" max="6" width="8.5703125" customWidth="1"/>
    <col min="8" max="9" width="10.140625" bestFit="1" customWidth="1"/>
    <col min="10" max="10" width="11.7109375" bestFit="1" customWidth="1"/>
  </cols>
  <sheetData>
    <row r="1" spans="1:10" x14ac:dyDescent="0.25">
      <c r="A1" s="1" t="s">
        <v>0</v>
      </c>
    </row>
    <row r="2" spans="1:10" x14ac:dyDescent="0.25">
      <c r="A2" s="1" t="s">
        <v>54</v>
      </c>
      <c r="D2" s="1" t="s">
        <v>1</v>
      </c>
    </row>
    <row r="3" spans="1:10" x14ac:dyDescent="0.25">
      <c r="A3" s="1"/>
      <c r="D3" s="1"/>
    </row>
    <row r="4" spans="1:10" ht="15.75" x14ac:dyDescent="0.25">
      <c r="A4" s="34" t="s">
        <v>40</v>
      </c>
      <c r="D4" s="25"/>
      <c r="E4" s="35"/>
      <c r="F4" s="35"/>
    </row>
    <row r="5" spans="1:10" x14ac:dyDescent="0.25">
      <c r="B5" s="1"/>
    </row>
    <row r="6" spans="1:10" ht="24.75" customHeight="1" thickBot="1" x14ac:dyDescent="0.3">
      <c r="G6" s="36"/>
      <c r="H6" s="36"/>
      <c r="I6" s="36" t="s">
        <v>39</v>
      </c>
    </row>
    <row r="7" spans="1:10" x14ac:dyDescent="0.25">
      <c r="A7" s="74" t="s">
        <v>2</v>
      </c>
      <c r="B7" s="95" t="s">
        <v>3</v>
      </c>
      <c r="C7" s="98" t="s">
        <v>4</v>
      </c>
      <c r="D7" s="99"/>
      <c r="E7" s="95" t="s">
        <v>5</v>
      </c>
      <c r="F7" s="102" t="s">
        <v>6</v>
      </c>
      <c r="G7" s="109" t="s">
        <v>41</v>
      </c>
      <c r="H7" s="113"/>
      <c r="I7" s="115" t="s">
        <v>42</v>
      </c>
      <c r="J7" s="110"/>
    </row>
    <row r="8" spans="1:10" x14ac:dyDescent="0.25">
      <c r="A8" s="78"/>
      <c r="B8" s="96"/>
      <c r="C8" s="100"/>
      <c r="D8" s="101"/>
      <c r="E8" s="96"/>
      <c r="F8" s="103"/>
      <c r="G8" s="111"/>
      <c r="H8" s="114"/>
      <c r="I8" s="116"/>
      <c r="J8" s="112"/>
    </row>
    <row r="9" spans="1:10" ht="16.5" thickBot="1" x14ac:dyDescent="0.3">
      <c r="A9" s="94"/>
      <c r="B9" s="97"/>
      <c r="C9" s="100"/>
      <c r="D9" s="101"/>
      <c r="E9" s="97"/>
      <c r="F9" s="103"/>
      <c r="G9" s="43" t="s">
        <v>33</v>
      </c>
      <c r="H9" s="43" t="s">
        <v>34</v>
      </c>
      <c r="I9" s="43" t="s">
        <v>33</v>
      </c>
      <c r="J9" s="44" t="s">
        <v>34</v>
      </c>
    </row>
    <row r="10" spans="1:10" ht="45" customHeight="1" thickBot="1" x14ac:dyDescent="0.3">
      <c r="A10" s="4">
        <v>0</v>
      </c>
      <c r="B10" s="5">
        <v>1</v>
      </c>
      <c r="C10" s="91">
        <v>2</v>
      </c>
      <c r="D10" s="92"/>
      <c r="E10" s="5">
        <v>3</v>
      </c>
      <c r="F10" s="5">
        <v>4</v>
      </c>
      <c r="G10" s="5">
        <v>5</v>
      </c>
      <c r="H10" s="5">
        <v>6</v>
      </c>
      <c r="I10" s="5">
        <v>7</v>
      </c>
      <c r="J10" s="39">
        <v>8</v>
      </c>
    </row>
    <row r="11" spans="1:10" ht="45" customHeight="1" x14ac:dyDescent="0.25">
      <c r="A11" s="83" t="s">
        <v>56</v>
      </c>
      <c r="B11" s="81" t="s">
        <v>18</v>
      </c>
      <c r="C11" s="85" t="s">
        <v>55</v>
      </c>
      <c r="D11" s="86"/>
      <c r="E11" s="7" t="s">
        <v>17</v>
      </c>
      <c r="F11" s="7"/>
      <c r="G11" s="8">
        <v>14000</v>
      </c>
      <c r="H11" s="8">
        <v>140000</v>
      </c>
      <c r="I11" s="8">
        <f>G11*F11</f>
        <v>0</v>
      </c>
      <c r="J11" s="9">
        <f>H11*F11</f>
        <v>0</v>
      </c>
    </row>
    <row r="12" spans="1:10" ht="45" customHeight="1" x14ac:dyDescent="0.25">
      <c r="A12" s="84"/>
      <c r="B12" s="82"/>
      <c r="C12" s="87"/>
      <c r="D12" s="88"/>
      <c r="E12" s="70" t="s">
        <v>52</v>
      </c>
      <c r="F12" s="11"/>
      <c r="G12" s="8">
        <v>2100</v>
      </c>
      <c r="H12" s="12">
        <v>21000</v>
      </c>
      <c r="I12" s="8">
        <f>G12*F12</f>
        <v>0</v>
      </c>
      <c r="J12" s="9">
        <f>H12*F12</f>
        <v>0</v>
      </c>
    </row>
    <row r="13" spans="1:10" ht="45" customHeight="1" x14ac:dyDescent="0.25">
      <c r="A13" s="84"/>
      <c r="B13" s="82"/>
      <c r="C13" s="87"/>
      <c r="D13" s="88"/>
      <c r="E13" s="70" t="s">
        <v>47</v>
      </c>
      <c r="F13" s="11"/>
      <c r="G13" s="12">
        <v>896</v>
      </c>
      <c r="H13" s="12">
        <v>8960</v>
      </c>
      <c r="I13" s="8">
        <f>G13*F13</f>
        <v>0</v>
      </c>
      <c r="J13" s="9">
        <f>H13*F13</f>
        <v>0</v>
      </c>
    </row>
    <row r="14" spans="1:10" ht="19.5" customHeight="1" thickBot="1" x14ac:dyDescent="0.3">
      <c r="A14" s="84"/>
      <c r="B14" s="117"/>
      <c r="C14" s="89"/>
      <c r="D14" s="90"/>
      <c r="E14" s="10" t="s">
        <v>19</v>
      </c>
      <c r="F14" s="11"/>
      <c r="G14" s="12">
        <v>896</v>
      </c>
      <c r="H14" s="12">
        <v>8960</v>
      </c>
      <c r="I14" s="12">
        <f>G14*F14</f>
        <v>0</v>
      </c>
      <c r="J14" s="13">
        <f>H14*F14</f>
        <v>0</v>
      </c>
    </row>
    <row r="15" spans="1:10" ht="29.25" customHeight="1" x14ac:dyDescent="0.25">
      <c r="A15" s="76" t="s">
        <v>57</v>
      </c>
      <c r="B15" s="77"/>
      <c r="C15" s="77"/>
      <c r="D15" s="118"/>
      <c r="E15" s="65" t="s">
        <v>17</v>
      </c>
      <c r="F15" s="66"/>
      <c r="G15" s="46">
        <f t="shared" ref="G15:J18" si="0">G11</f>
        <v>14000</v>
      </c>
      <c r="H15" s="46">
        <f t="shared" si="0"/>
        <v>140000</v>
      </c>
      <c r="I15" s="46">
        <f t="shared" si="0"/>
        <v>0</v>
      </c>
      <c r="J15" s="47">
        <f t="shared" si="0"/>
        <v>0</v>
      </c>
    </row>
    <row r="16" spans="1:10" ht="32.25" customHeight="1" x14ac:dyDescent="0.25">
      <c r="A16" s="76"/>
      <c r="B16" s="77"/>
      <c r="C16" s="77"/>
      <c r="D16" s="118"/>
      <c r="E16" s="56" t="s">
        <v>52</v>
      </c>
      <c r="F16" s="68"/>
      <c r="G16" s="48">
        <f t="shared" si="0"/>
        <v>2100</v>
      </c>
      <c r="H16" s="48">
        <f t="shared" si="0"/>
        <v>21000</v>
      </c>
      <c r="I16" s="48">
        <f t="shared" si="0"/>
        <v>0</v>
      </c>
      <c r="J16" s="61">
        <f t="shared" si="0"/>
        <v>0</v>
      </c>
    </row>
    <row r="17" spans="1:10" ht="29.25" customHeight="1" x14ac:dyDescent="0.25">
      <c r="A17" s="76"/>
      <c r="B17" s="77"/>
      <c r="C17" s="77"/>
      <c r="D17" s="118"/>
      <c r="E17" s="56" t="s">
        <v>47</v>
      </c>
      <c r="F17" s="67"/>
      <c r="G17" s="48">
        <f t="shared" si="0"/>
        <v>896</v>
      </c>
      <c r="H17" s="48">
        <f t="shared" si="0"/>
        <v>8960</v>
      </c>
      <c r="I17" s="48">
        <f t="shared" si="0"/>
        <v>0</v>
      </c>
      <c r="J17" s="61">
        <f t="shared" si="0"/>
        <v>0</v>
      </c>
    </row>
    <row r="18" spans="1:10" ht="29.25" customHeight="1" x14ac:dyDescent="0.25">
      <c r="A18" s="78"/>
      <c r="B18" s="73"/>
      <c r="C18" s="73"/>
      <c r="D18" s="119"/>
      <c r="E18" s="54" t="s">
        <v>19</v>
      </c>
      <c r="F18" s="67"/>
      <c r="G18" s="49">
        <f t="shared" si="0"/>
        <v>896</v>
      </c>
      <c r="H18" s="49">
        <f t="shared" si="0"/>
        <v>8960</v>
      </c>
      <c r="I18" s="49">
        <f t="shared" si="0"/>
        <v>0</v>
      </c>
      <c r="J18" s="50">
        <f t="shared" si="0"/>
        <v>0</v>
      </c>
    </row>
    <row r="19" spans="1:10" ht="29.25" customHeight="1" thickBot="1" x14ac:dyDescent="0.3">
      <c r="A19" s="79"/>
      <c r="B19" s="80"/>
      <c r="C19" s="80"/>
      <c r="D19" s="120"/>
      <c r="E19" s="55" t="s">
        <v>20</v>
      </c>
      <c r="F19" s="69"/>
      <c r="G19" s="51"/>
      <c r="H19" s="51"/>
      <c r="I19" s="51">
        <f t="shared" ref="I19:J19" si="1">SUM(I15:I18)</f>
        <v>0</v>
      </c>
      <c r="J19" s="52">
        <f t="shared" si="1"/>
        <v>0</v>
      </c>
    </row>
    <row r="20" spans="1:10" ht="15.75" x14ac:dyDescent="0.25">
      <c r="A20" s="20"/>
      <c r="B20" s="20"/>
      <c r="C20" s="20"/>
      <c r="D20" s="20"/>
      <c r="E20" s="21"/>
      <c r="F20" s="20"/>
      <c r="G20" s="22"/>
      <c r="H20" s="22"/>
      <c r="I20" s="22"/>
      <c r="J20" s="22"/>
    </row>
    <row r="21" spans="1:10" ht="15.75" x14ac:dyDescent="0.25">
      <c r="A21" s="23"/>
      <c r="F21" s="108"/>
      <c r="G21" s="108"/>
      <c r="H21" s="108"/>
      <c r="I21" s="108"/>
    </row>
    <row r="22" spans="1:10" ht="15.75" x14ac:dyDescent="0.25">
      <c r="A22" s="23"/>
      <c r="F22" s="108"/>
      <c r="G22" s="108"/>
      <c r="H22" s="108"/>
      <c r="I22" s="108"/>
      <c r="J22" s="24"/>
    </row>
    <row r="23" spans="1:10" ht="15.75" x14ac:dyDescent="0.25">
      <c r="J23" s="24"/>
    </row>
    <row r="24" spans="1:10" ht="15.75" x14ac:dyDescent="0.25">
      <c r="J24" s="24"/>
    </row>
    <row r="26" spans="1:10" ht="15.75" x14ac:dyDescent="0.25">
      <c r="A26" s="108"/>
      <c r="B26" s="108"/>
      <c r="C26" s="108"/>
      <c r="D26" s="108"/>
      <c r="F26" s="23"/>
      <c r="J26" s="24"/>
    </row>
    <row r="27" spans="1:10" ht="15.75" x14ac:dyDescent="0.25">
      <c r="A27" s="108"/>
      <c r="B27" s="108"/>
      <c r="C27" s="108"/>
      <c r="D27" s="108"/>
      <c r="F27" s="23"/>
      <c r="J27" s="24"/>
    </row>
    <row r="30" spans="1:10" x14ac:dyDescent="0.25">
      <c r="E30" s="36"/>
    </row>
    <row r="31" spans="1:10" ht="15.75" x14ac:dyDescent="0.25">
      <c r="E31" s="36"/>
      <c r="F31" s="23"/>
    </row>
    <row r="32" spans="1:10" ht="15.75" x14ac:dyDescent="0.25">
      <c r="E32" s="24"/>
      <c r="F32" s="23"/>
    </row>
    <row r="33" spans="2:5" x14ac:dyDescent="0.25">
      <c r="E33" s="36"/>
    </row>
    <row r="34" spans="2:5" x14ac:dyDescent="0.25">
      <c r="E34" s="36"/>
    </row>
    <row r="35" spans="2:5" x14ac:dyDescent="0.25">
      <c r="B35" s="42"/>
    </row>
  </sheetData>
  <mergeCells count="16">
    <mergeCell ref="A15:D19"/>
    <mergeCell ref="F21:I21"/>
    <mergeCell ref="F22:I22"/>
    <mergeCell ref="A26:D26"/>
    <mergeCell ref="A27:D27"/>
    <mergeCell ref="G7:H8"/>
    <mergeCell ref="I7:J8"/>
    <mergeCell ref="C10:D10"/>
    <mergeCell ref="A11:A14"/>
    <mergeCell ref="B11:B14"/>
    <mergeCell ref="C11:D14"/>
    <mergeCell ref="A7:A9"/>
    <mergeCell ref="B7:B9"/>
    <mergeCell ref="C7:D9"/>
    <mergeCell ref="E7:E9"/>
    <mergeCell ref="F7:F9"/>
  </mergeCells>
  <printOptions horizontalCentered="1"/>
  <pageMargins left="0.5" right="0.5" top="0.25" bottom="0.25" header="0.3" footer="0.3"/>
  <pageSetup paperSize="9" scale="8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7018A-8823-4222-8B39-883DD7AD5A83}">
  <sheetPr>
    <pageSetUpPr fitToPage="1"/>
  </sheetPr>
  <dimension ref="A1:J35"/>
  <sheetViews>
    <sheetView topLeftCell="A13" zoomScaleNormal="100" workbookViewId="0">
      <selection activeCell="A20" sqref="A20"/>
    </sheetView>
  </sheetViews>
  <sheetFormatPr defaultRowHeight="15" x14ac:dyDescent="0.25"/>
  <cols>
    <col min="1" max="1" width="7.28515625" customWidth="1"/>
    <col min="2" max="2" width="14.42578125" customWidth="1"/>
    <col min="3" max="3" width="8.5703125" customWidth="1"/>
    <col min="4" max="4" width="17.28515625" customWidth="1"/>
    <col min="5" max="5" width="20.85546875" customWidth="1"/>
    <col min="6" max="6" width="8.5703125" customWidth="1"/>
    <col min="8" max="9" width="10.140625" bestFit="1" customWidth="1"/>
    <col min="10" max="10" width="11.7109375" bestFit="1" customWidth="1"/>
  </cols>
  <sheetData>
    <row r="1" spans="1:10" x14ac:dyDescent="0.25">
      <c r="A1" s="1" t="s">
        <v>0</v>
      </c>
    </row>
    <row r="2" spans="1:10" x14ac:dyDescent="0.25">
      <c r="A2" s="1" t="s">
        <v>54</v>
      </c>
      <c r="D2" s="1" t="s">
        <v>1</v>
      </c>
    </row>
    <row r="3" spans="1:10" x14ac:dyDescent="0.25">
      <c r="A3" s="1"/>
      <c r="D3" s="1"/>
    </row>
    <row r="4" spans="1:10" ht="15.75" x14ac:dyDescent="0.25">
      <c r="A4" s="34" t="s">
        <v>38</v>
      </c>
      <c r="D4" s="25"/>
      <c r="E4" s="35"/>
      <c r="F4" s="35"/>
    </row>
    <row r="5" spans="1:10" x14ac:dyDescent="0.25">
      <c r="B5" s="1"/>
    </row>
    <row r="6" spans="1:10" ht="24.75" customHeight="1" thickBot="1" x14ac:dyDescent="0.3">
      <c r="G6" s="36"/>
      <c r="H6" s="36"/>
      <c r="I6" s="36" t="s">
        <v>37</v>
      </c>
    </row>
    <row r="7" spans="1:10" x14ac:dyDescent="0.25">
      <c r="A7" s="74" t="s">
        <v>2</v>
      </c>
      <c r="B7" s="95" t="s">
        <v>3</v>
      </c>
      <c r="C7" s="98" t="s">
        <v>4</v>
      </c>
      <c r="D7" s="99"/>
      <c r="E7" s="95" t="s">
        <v>5</v>
      </c>
      <c r="F7" s="102" t="s">
        <v>6</v>
      </c>
      <c r="G7" s="109" t="s">
        <v>35</v>
      </c>
      <c r="H7" s="113"/>
      <c r="I7" s="115" t="s">
        <v>36</v>
      </c>
      <c r="J7" s="110"/>
    </row>
    <row r="8" spans="1:10" x14ac:dyDescent="0.25">
      <c r="A8" s="78"/>
      <c r="B8" s="96"/>
      <c r="C8" s="100"/>
      <c r="D8" s="101"/>
      <c r="E8" s="96"/>
      <c r="F8" s="103"/>
      <c r="G8" s="111"/>
      <c r="H8" s="114"/>
      <c r="I8" s="116"/>
      <c r="J8" s="112"/>
    </row>
    <row r="9" spans="1:10" ht="16.5" thickBot="1" x14ac:dyDescent="0.3">
      <c r="A9" s="94"/>
      <c r="B9" s="97"/>
      <c r="C9" s="100"/>
      <c r="D9" s="101"/>
      <c r="E9" s="97"/>
      <c r="F9" s="103"/>
      <c r="G9" s="43" t="s">
        <v>33</v>
      </c>
      <c r="H9" s="43" t="s">
        <v>34</v>
      </c>
      <c r="I9" s="43" t="s">
        <v>33</v>
      </c>
      <c r="J9" s="44" t="s">
        <v>34</v>
      </c>
    </row>
    <row r="10" spans="1:10" ht="45" customHeight="1" thickBot="1" x14ac:dyDescent="0.3">
      <c r="A10" s="4">
        <v>0</v>
      </c>
      <c r="B10" s="5">
        <v>1</v>
      </c>
      <c r="C10" s="91">
        <v>2</v>
      </c>
      <c r="D10" s="92"/>
      <c r="E10" s="5">
        <v>3</v>
      </c>
      <c r="F10" s="5">
        <v>4</v>
      </c>
      <c r="G10" s="5">
        <v>5</v>
      </c>
      <c r="H10" s="5">
        <v>6</v>
      </c>
      <c r="I10" s="5">
        <v>7</v>
      </c>
      <c r="J10" s="39">
        <v>8</v>
      </c>
    </row>
    <row r="11" spans="1:10" ht="45" customHeight="1" x14ac:dyDescent="0.25">
      <c r="A11" s="83" t="s">
        <v>56</v>
      </c>
      <c r="B11" s="81" t="s">
        <v>18</v>
      </c>
      <c r="C11" s="85" t="s">
        <v>55</v>
      </c>
      <c r="D11" s="86"/>
      <c r="E11" s="7" t="s">
        <v>17</v>
      </c>
      <c r="F11" s="7"/>
      <c r="G11" s="8">
        <v>14000</v>
      </c>
      <c r="H11" s="8">
        <v>140000</v>
      </c>
      <c r="I11" s="8">
        <f>G11*F11</f>
        <v>0</v>
      </c>
      <c r="J11" s="9">
        <f>H11*F11</f>
        <v>0</v>
      </c>
    </row>
    <row r="12" spans="1:10" ht="45" customHeight="1" x14ac:dyDescent="0.25">
      <c r="A12" s="84"/>
      <c r="B12" s="82"/>
      <c r="C12" s="87"/>
      <c r="D12" s="88"/>
      <c r="E12" s="70" t="s">
        <v>52</v>
      </c>
      <c r="F12" s="11"/>
      <c r="G12" s="8">
        <v>2100</v>
      </c>
      <c r="H12" s="12">
        <v>21000</v>
      </c>
      <c r="I12" s="8">
        <f>G12*F12</f>
        <v>0</v>
      </c>
      <c r="J12" s="9">
        <f>H12*F12</f>
        <v>0</v>
      </c>
    </row>
    <row r="13" spans="1:10" ht="45" customHeight="1" x14ac:dyDescent="0.25">
      <c r="A13" s="84"/>
      <c r="B13" s="82"/>
      <c r="C13" s="87"/>
      <c r="D13" s="88"/>
      <c r="E13" s="70" t="s">
        <v>47</v>
      </c>
      <c r="F13" s="11"/>
      <c r="G13" s="12">
        <v>896</v>
      </c>
      <c r="H13" s="12">
        <v>8960</v>
      </c>
      <c r="I13" s="8">
        <f>G13*F13</f>
        <v>0</v>
      </c>
      <c r="J13" s="9">
        <f>H13*F13</f>
        <v>0</v>
      </c>
    </row>
    <row r="14" spans="1:10" ht="19.5" customHeight="1" thickBot="1" x14ac:dyDescent="0.3">
      <c r="A14" s="84"/>
      <c r="B14" s="117"/>
      <c r="C14" s="89"/>
      <c r="D14" s="90"/>
      <c r="E14" s="10" t="s">
        <v>19</v>
      </c>
      <c r="F14" s="11"/>
      <c r="G14" s="12">
        <v>896</v>
      </c>
      <c r="H14" s="12">
        <v>8960</v>
      </c>
      <c r="I14" s="12">
        <f>G14*F14</f>
        <v>0</v>
      </c>
      <c r="J14" s="13">
        <f>H14*F14</f>
        <v>0</v>
      </c>
    </row>
    <row r="15" spans="1:10" ht="29.25" customHeight="1" x14ac:dyDescent="0.25">
      <c r="A15" s="76" t="s">
        <v>57</v>
      </c>
      <c r="B15" s="77"/>
      <c r="C15" s="77"/>
      <c r="D15" s="118"/>
      <c r="E15" s="65" t="s">
        <v>17</v>
      </c>
      <c r="F15" s="66"/>
      <c r="G15" s="46">
        <f t="shared" ref="G15:J18" si="0">G11</f>
        <v>14000</v>
      </c>
      <c r="H15" s="46">
        <f t="shared" si="0"/>
        <v>140000</v>
      </c>
      <c r="I15" s="46">
        <f t="shared" si="0"/>
        <v>0</v>
      </c>
      <c r="J15" s="47">
        <f t="shared" si="0"/>
        <v>0</v>
      </c>
    </row>
    <row r="16" spans="1:10" ht="32.25" customHeight="1" x14ac:dyDescent="0.25">
      <c r="A16" s="76"/>
      <c r="B16" s="77"/>
      <c r="C16" s="77"/>
      <c r="D16" s="118"/>
      <c r="E16" s="56" t="s">
        <v>52</v>
      </c>
      <c r="F16" s="68"/>
      <c r="G16" s="48">
        <f t="shared" si="0"/>
        <v>2100</v>
      </c>
      <c r="H16" s="48">
        <f t="shared" si="0"/>
        <v>21000</v>
      </c>
      <c r="I16" s="48">
        <f t="shared" si="0"/>
        <v>0</v>
      </c>
      <c r="J16" s="61">
        <f t="shared" si="0"/>
        <v>0</v>
      </c>
    </row>
    <row r="17" spans="1:10" ht="29.25" customHeight="1" x14ac:dyDescent="0.25">
      <c r="A17" s="76"/>
      <c r="B17" s="77"/>
      <c r="C17" s="77"/>
      <c r="D17" s="118"/>
      <c r="E17" s="56" t="s">
        <v>47</v>
      </c>
      <c r="F17" s="67"/>
      <c r="G17" s="48">
        <f t="shared" si="0"/>
        <v>896</v>
      </c>
      <c r="H17" s="48">
        <f t="shared" si="0"/>
        <v>8960</v>
      </c>
      <c r="I17" s="48">
        <f t="shared" si="0"/>
        <v>0</v>
      </c>
      <c r="J17" s="61">
        <f t="shared" si="0"/>
        <v>0</v>
      </c>
    </row>
    <row r="18" spans="1:10" ht="29.25" customHeight="1" x14ac:dyDescent="0.25">
      <c r="A18" s="78"/>
      <c r="B18" s="73"/>
      <c r="C18" s="73"/>
      <c r="D18" s="119"/>
      <c r="E18" s="54" t="s">
        <v>19</v>
      </c>
      <c r="F18" s="67"/>
      <c r="G18" s="49">
        <f t="shared" si="0"/>
        <v>896</v>
      </c>
      <c r="H18" s="49">
        <f t="shared" si="0"/>
        <v>8960</v>
      </c>
      <c r="I18" s="49">
        <f t="shared" si="0"/>
        <v>0</v>
      </c>
      <c r="J18" s="50">
        <f t="shared" si="0"/>
        <v>0</v>
      </c>
    </row>
    <row r="19" spans="1:10" ht="29.25" customHeight="1" thickBot="1" x14ac:dyDescent="0.3">
      <c r="A19" s="79"/>
      <c r="B19" s="80"/>
      <c r="C19" s="80"/>
      <c r="D19" s="120"/>
      <c r="E19" s="55" t="s">
        <v>20</v>
      </c>
      <c r="F19" s="69"/>
      <c r="G19" s="51"/>
      <c r="H19" s="51"/>
      <c r="I19" s="51">
        <f t="shared" ref="I19:J19" si="1">SUM(I15:I18)</f>
        <v>0</v>
      </c>
      <c r="J19" s="52">
        <f t="shared" si="1"/>
        <v>0</v>
      </c>
    </row>
    <row r="20" spans="1:10" ht="15.75" x14ac:dyDescent="0.25">
      <c r="A20" s="20"/>
      <c r="B20" s="20"/>
      <c r="C20" s="20"/>
      <c r="D20" s="20"/>
      <c r="E20" s="21"/>
      <c r="F20" s="20"/>
      <c r="G20" s="22"/>
      <c r="H20" s="22"/>
      <c r="I20" s="22"/>
      <c r="J20" s="22"/>
    </row>
    <row r="21" spans="1:10" ht="15.75" x14ac:dyDescent="0.25">
      <c r="A21" s="23"/>
      <c r="F21" s="23"/>
      <c r="G21" s="23"/>
      <c r="H21" s="23"/>
    </row>
    <row r="22" spans="1:10" ht="15.75" x14ac:dyDescent="0.25">
      <c r="A22" s="23"/>
      <c r="F22" s="23"/>
      <c r="G22" s="23"/>
      <c r="H22" s="23"/>
      <c r="J22" s="24"/>
    </row>
    <row r="23" spans="1:10" ht="15.75" x14ac:dyDescent="0.25">
      <c r="J23" s="24"/>
    </row>
    <row r="24" spans="1:10" ht="15.75" x14ac:dyDescent="0.25">
      <c r="J24" s="24"/>
    </row>
    <row r="26" spans="1:10" ht="15.75" x14ac:dyDescent="0.25">
      <c r="A26" s="108"/>
      <c r="B26" s="108"/>
      <c r="C26" s="108"/>
      <c r="D26" s="108"/>
      <c r="F26" s="23"/>
      <c r="J26" s="24"/>
    </row>
    <row r="27" spans="1:10" ht="15.75" x14ac:dyDescent="0.25">
      <c r="A27" s="108"/>
      <c r="B27" s="108"/>
      <c r="C27" s="108"/>
      <c r="D27" s="108"/>
      <c r="F27" s="23"/>
      <c r="J27" s="24"/>
    </row>
    <row r="31" spans="1:10" ht="15.75" x14ac:dyDescent="0.25">
      <c r="F31" s="23"/>
    </row>
    <row r="32" spans="1:10" ht="15.75" x14ac:dyDescent="0.25">
      <c r="F32" s="23"/>
    </row>
    <row r="33" spans="2:5" x14ac:dyDescent="0.25">
      <c r="E33" s="36"/>
    </row>
    <row r="34" spans="2:5" x14ac:dyDescent="0.25">
      <c r="E34" s="36"/>
    </row>
    <row r="35" spans="2:5" x14ac:dyDescent="0.25">
      <c r="B35" s="42"/>
    </row>
  </sheetData>
  <mergeCells count="14">
    <mergeCell ref="A15:D19"/>
    <mergeCell ref="A26:D26"/>
    <mergeCell ref="A27:D27"/>
    <mergeCell ref="G7:H8"/>
    <mergeCell ref="I7:J8"/>
    <mergeCell ref="C10:D10"/>
    <mergeCell ref="A11:A14"/>
    <mergeCell ref="B11:B14"/>
    <mergeCell ref="C11:D14"/>
    <mergeCell ref="A7:A9"/>
    <mergeCell ref="B7:B9"/>
    <mergeCell ref="C7:D9"/>
    <mergeCell ref="E7:E9"/>
    <mergeCell ref="F7:F9"/>
  </mergeCells>
  <printOptions horizontalCentered="1"/>
  <pageMargins left="0.5" right="0.5" top="0.25" bottom="0.25" header="0.3" footer="0.3"/>
  <pageSetup paperSize="9" scale="7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5F1A3-8A7A-4CE6-8554-62A830728A8B}">
  <sheetPr>
    <pageSetUpPr fitToPage="1"/>
  </sheetPr>
  <dimension ref="A1:J35"/>
  <sheetViews>
    <sheetView tabSelected="1" topLeftCell="A10" zoomScaleNormal="100" workbookViewId="0">
      <selection activeCell="Q14" sqref="Q14"/>
    </sheetView>
  </sheetViews>
  <sheetFormatPr defaultRowHeight="15" x14ac:dyDescent="0.25"/>
  <cols>
    <col min="1" max="1" width="7.28515625" customWidth="1"/>
    <col min="2" max="2" width="14.42578125" customWidth="1"/>
    <col min="3" max="3" width="8.5703125" customWidth="1"/>
    <col min="4" max="4" width="13" customWidth="1"/>
    <col min="5" max="5" width="20.85546875" customWidth="1"/>
    <col min="6" max="6" width="8.5703125" customWidth="1"/>
    <col min="8" max="9" width="10.140625" bestFit="1" customWidth="1"/>
    <col min="10" max="10" width="11.7109375" bestFit="1" customWidth="1"/>
  </cols>
  <sheetData>
    <row r="1" spans="1:10" x14ac:dyDescent="0.25">
      <c r="A1" s="1" t="s">
        <v>0</v>
      </c>
    </row>
    <row r="2" spans="1:10" x14ac:dyDescent="0.25">
      <c r="A2" s="1" t="s">
        <v>54</v>
      </c>
      <c r="D2" s="1" t="s">
        <v>1</v>
      </c>
    </row>
    <row r="3" spans="1:10" x14ac:dyDescent="0.25">
      <c r="A3" s="1"/>
      <c r="D3" s="1"/>
    </row>
    <row r="4" spans="1:10" ht="15.75" x14ac:dyDescent="0.25">
      <c r="A4" s="34" t="s">
        <v>45</v>
      </c>
      <c r="D4" s="25"/>
      <c r="E4" s="35"/>
      <c r="F4" s="35"/>
    </row>
    <row r="5" spans="1:10" x14ac:dyDescent="0.25">
      <c r="B5" s="1"/>
    </row>
    <row r="6" spans="1:10" ht="15.75" thickBot="1" x14ac:dyDescent="0.3">
      <c r="G6" s="36"/>
      <c r="H6" s="36"/>
      <c r="I6" s="36" t="s">
        <v>46</v>
      </c>
    </row>
    <row r="7" spans="1:10" ht="24.75" customHeight="1" x14ac:dyDescent="0.25">
      <c r="A7" s="74" t="s">
        <v>2</v>
      </c>
      <c r="B7" s="95" t="s">
        <v>3</v>
      </c>
      <c r="C7" s="98" t="s">
        <v>4</v>
      </c>
      <c r="D7" s="99"/>
      <c r="E7" s="95" t="s">
        <v>5</v>
      </c>
      <c r="F7" s="102" t="s">
        <v>6</v>
      </c>
      <c r="G7" s="109" t="s">
        <v>48</v>
      </c>
      <c r="H7" s="113"/>
      <c r="I7" s="115" t="s">
        <v>49</v>
      </c>
      <c r="J7" s="110"/>
    </row>
    <row r="8" spans="1:10" x14ac:dyDescent="0.25">
      <c r="A8" s="78"/>
      <c r="B8" s="96"/>
      <c r="C8" s="100"/>
      <c r="D8" s="101"/>
      <c r="E8" s="96"/>
      <c r="F8" s="103"/>
      <c r="G8" s="111"/>
      <c r="H8" s="114"/>
      <c r="I8" s="116"/>
      <c r="J8" s="112"/>
    </row>
    <row r="9" spans="1:10" ht="16.5" thickBot="1" x14ac:dyDescent="0.3">
      <c r="A9" s="94"/>
      <c r="B9" s="97"/>
      <c r="C9" s="100"/>
      <c r="D9" s="101"/>
      <c r="E9" s="97"/>
      <c r="F9" s="103"/>
      <c r="G9" s="43" t="s">
        <v>33</v>
      </c>
      <c r="H9" s="43" t="s">
        <v>34</v>
      </c>
      <c r="I9" s="43" t="s">
        <v>33</v>
      </c>
      <c r="J9" s="44" t="s">
        <v>34</v>
      </c>
    </row>
    <row r="10" spans="1:10" ht="15.75" thickBot="1" x14ac:dyDescent="0.3">
      <c r="A10" s="4">
        <v>0</v>
      </c>
      <c r="B10" s="5">
        <v>1</v>
      </c>
      <c r="C10" s="91">
        <v>2</v>
      </c>
      <c r="D10" s="92"/>
      <c r="E10" s="5">
        <v>3</v>
      </c>
      <c r="F10" s="5">
        <v>4</v>
      </c>
      <c r="G10" s="5">
        <v>5</v>
      </c>
      <c r="H10" s="5">
        <v>6</v>
      </c>
      <c r="I10" s="5">
        <v>7</v>
      </c>
      <c r="J10" s="39">
        <v>8</v>
      </c>
    </row>
    <row r="11" spans="1:10" ht="45" customHeight="1" x14ac:dyDescent="0.25">
      <c r="A11" s="83" t="s">
        <v>56</v>
      </c>
      <c r="B11" s="81" t="s">
        <v>18</v>
      </c>
      <c r="C11" s="85" t="s">
        <v>55</v>
      </c>
      <c r="D11" s="86"/>
      <c r="E11" s="7" t="s">
        <v>17</v>
      </c>
      <c r="F11" s="7"/>
      <c r="G11" s="8">
        <v>14000</v>
      </c>
      <c r="H11" s="8">
        <v>140000</v>
      </c>
      <c r="I11" s="8">
        <f>G11*F11</f>
        <v>0</v>
      </c>
      <c r="J11" s="9">
        <f>H11*F11</f>
        <v>0</v>
      </c>
    </row>
    <row r="12" spans="1:10" ht="45" customHeight="1" x14ac:dyDescent="0.25">
      <c r="A12" s="84"/>
      <c r="B12" s="82"/>
      <c r="C12" s="87"/>
      <c r="D12" s="88"/>
      <c r="E12" s="30" t="s">
        <v>52</v>
      </c>
      <c r="F12" s="11"/>
      <c r="G12" s="8">
        <v>2100</v>
      </c>
      <c r="H12" s="12">
        <v>21000</v>
      </c>
      <c r="I12" s="8">
        <f>G12*F12</f>
        <v>0</v>
      </c>
      <c r="J12" s="9">
        <f>H12*F12</f>
        <v>0</v>
      </c>
    </row>
    <row r="13" spans="1:10" ht="45" customHeight="1" x14ac:dyDescent="0.25">
      <c r="A13" s="84"/>
      <c r="B13" s="82"/>
      <c r="C13" s="87"/>
      <c r="D13" s="88"/>
      <c r="E13" s="30" t="s">
        <v>47</v>
      </c>
      <c r="F13" s="11"/>
      <c r="G13" s="12">
        <v>896</v>
      </c>
      <c r="H13" s="12">
        <v>8960</v>
      </c>
      <c r="I13" s="8">
        <f>G13*F13</f>
        <v>0</v>
      </c>
      <c r="J13" s="9">
        <f>H13*F13</f>
        <v>0</v>
      </c>
    </row>
    <row r="14" spans="1:10" ht="45" customHeight="1" thickBot="1" x14ac:dyDescent="0.3">
      <c r="A14" s="84"/>
      <c r="B14" s="117"/>
      <c r="C14" s="89"/>
      <c r="D14" s="90"/>
      <c r="E14" s="10" t="s">
        <v>19</v>
      </c>
      <c r="F14" s="11"/>
      <c r="G14" s="12">
        <v>896</v>
      </c>
      <c r="H14" s="12">
        <v>8960</v>
      </c>
      <c r="I14" s="12">
        <f>G14*F14</f>
        <v>0</v>
      </c>
      <c r="J14" s="13">
        <f>H14*F14</f>
        <v>0</v>
      </c>
    </row>
    <row r="15" spans="1:10" ht="27.75" customHeight="1" x14ac:dyDescent="0.25">
      <c r="A15" s="76" t="s">
        <v>57</v>
      </c>
      <c r="B15" s="77"/>
      <c r="C15" s="77"/>
      <c r="D15" s="118"/>
      <c r="E15" s="26" t="s">
        <v>17</v>
      </c>
      <c r="F15" s="62"/>
      <c r="G15" s="46">
        <f t="shared" ref="G15:J18" si="0">G11</f>
        <v>14000</v>
      </c>
      <c r="H15" s="46">
        <f t="shared" si="0"/>
        <v>140000</v>
      </c>
      <c r="I15" s="46">
        <f t="shared" si="0"/>
        <v>0</v>
      </c>
      <c r="J15" s="47">
        <f t="shared" si="0"/>
        <v>0</v>
      </c>
    </row>
    <row r="16" spans="1:10" ht="29.25" customHeight="1" x14ac:dyDescent="0.25">
      <c r="A16" s="76"/>
      <c r="B16" s="77"/>
      <c r="C16" s="77"/>
      <c r="D16" s="118"/>
      <c r="E16" s="56" t="s">
        <v>52</v>
      </c>
      <c r="F16" s="64"/>
      <c r="G16" s="48">
        <f t="shared" si="0"/>
        <v>2100</v>
      </c>
      <c r="H16" s="48">
        <f t="shared" si="0"/>
        <v>21000</v>
      </c>
      <c r="I16" s="48">
        <f t="shared" si="0"/>
        <v>0</v>
      </c>
      <c r="J16" s="61">
        <f t="shared" si="0"/>
        <v>0</v>
      </c>
    </row>
    <row r="17" spans="1:10" ht="32.25" customHeight="1" x14ac:dyDescent="0.25">
      <c r="A17" s="76"/>
      <c r="B17" s="77"/>
      <c r="C17" s="77"/>
      <c r="D17" s="118"/>
      <c r="E17" s="56" t="s">
        <v>47</v>
      </c>
      <c r="F17" s="63"/>
      <c r="G17" s="48">
        <f t="shared" si="0"/>
        <v>896</v>
      </c>
      <c r="H17" s="48">
        <f t="shared" si="0"/>
        <v>8960</v>
      </c>
      <c r="I17" s="48">
        <f t="shared" si="0"/>
        <v>0</v>
      </c>
      <c r="J17" s="61">
        <f t="shared" si="0"/>
        <v>0</v>
      </c>
    </row>
    <row r="18" spans="1:10" ht="36" customHeight="1" x14ac:dyDescent="0.25">
      <c r="A18" s="78"/>
      <c r="B18" s="73"/>
      <c r="C18" s="73"/>
      <c r="D18" s="119"/>
      <c r="E18" s="54" t="s">
        <v>19</v>
      </c>
      <c r="F18" s="63"/>
      <c r="G18" s="49">
        <f t="shared" si="0"/>
        <v>896</v>
      </c>
      <c r="H18" s="49">
        <f t="shared" si="0"/>
        <v>8960</v>
      </c>
      <c r="I18" s="49">
        <f t="shared" si="0"/>
        <v>0</v>
      </c>
      <c r="J18" s="50">
        <f t="shared" si="0"/>
        <v>0</v>
      </c>
    </row>
    <row r="19" spans="1:10" ht="29.25" customHeight="1" thickBot="1" x14ac:dyDescent="0.3">
      <c r="A19" s="79"/>
      <c r="B19" s="80"/>
      <c r="C19" s="80"/>
      <c r="D19" s="120"/>
      <c r="E19" s="55" t="s">
        <v>20</v>
      </c>
      <c r="F19" s="29"/>
      <c r="G19" s="51"/>
      <c r="H19" s="51"/>
      <c r="I19" s="51">
        <f t="shared" ref="I19:J19" si="1">SUM(I15:I18)</f>
        <v>0</v>
      </c>
      <c r="J19" s="52">
        <f t="shared" si="1"/>
        <v>0</v>
      </c>
    </row>
    <row r="20" spans="1:10" ht="29.25" customHeight="1" x14ac:dyDescent="0.25">
      <c r="A20" s="20"/>
      <c r="B20" s="20"/>
      <c r="C20" s="20"/>
      <c r="D20" s="20"/>
      <c r="E20" s="21"/>
      <c r="F20" s="20"/>
      <c r="G20" s="22"/>
      <c r="H20" s="22"/>
      <c r="I20" s="22"/>
      <c r="J20" s="22"/>
    </row>
    <row r="21" spans="1:10" ht="15.75" x14ac:dyDescent="0.25">
      <c r="A21" s="23"/>
      <c r="F21" s="108"/>
      <c r="G21" s="108"/>
      <c r="H21" s="108"/>
      <c r="I21" s="108"/>
    </row>
    <row r="22" spans="1:10" ht="15.75" x14ac:dyDescent="0.25">
      <c r="A22" s="23"/>
      <c r="F22" s="108"/>
      <c r="G22" s="108"/>
      <c r="H22" s="108"/>
      <c r="I22" s="108"/>
      <c r="J22" s="24"/>
    </row>
    <row r="23" spans="1:10" ht="15.75" x14ac:dyDescent="0.25">
      <c r="J23" s="24"/>
    </row>
    <row r="24" spans="1:10" ht="15.75" x14ac:dyDescent="0.25">
      <c r="J24" s="24"/>
    </row>
    <row r="26" spans="1:10" ht="15.75" x14ac:dyDescent="0.25">
      <c r="A26" s="71"/>
      <c r="B26" s="71"/>
      <c r="C26" s="71"/>
      <c r="D26" s="71"/>
      <c r="F26" s="23"/>
      <c r="J26" s="24"/>
    </row>
    <row r="27" spans="1:10" ht="15.75" x14ac:dyDescent="0.25">
      <c r="A27" s="108"/>
      <c r="B27" s="108"/>
      <c r="C27" s="108"/>
      <c r="D27" s="108"/>
      <c r="F27" s="23"/>
      <c r="J27" s="24"/>
    </row>
    <row r="30" spans="1:10" x14ac:dyDescent="0.25">
      <c r="E30" s="36"/>
    </row>
    <row r="31" spans="1:10" ht="15.75" x14ac:dyDescent="0.25">
      <c r="E31" s="36"/>
      <c r="F31" s="23"/>
    </row>
    <row r="32" spans="1:10" ht="15.75" x14ac:dyDescent="0.25">
      <c r="E32" s="24"/>
      <c r="F32" s="23"/>
    </row>
    <row r="33" spans="2:5" x14ac:dyDescent="0.25">
      <c r="E33" s="36"/>
    </row>
    <row r="34" spans="2:5" x14ac:dyDescent="0.25">
      <c r="E34" s="36"/>
    </row>
    <row r="35" spans="2:5" x14ac:dyDescent="0.25">
      <c r="B35" s="42"/>
    </row>
  </sheetData>
  <mergeCells count="15">
    <mergeCell ref="A27:D27"/>
    <mergeCell ref="F21:I21"/>
    <mergeCell ref="F22:I22"/>
    <mergeCell ref="A15:D19"/>
    <mergeCell ref="A7:A9"/>
    <mergeCell ref="B7:B9"/>
    <mergeCell ref="C7:D9"/>
    <mergeCell ref="E7:E9"/>
    <mergeCell ref="C11:D14"/>
    <mergeCell ref="C10:D10"/>
    <mergeCell ref="I7:J8"/>
    <mergeCell ref="A11:A14"/>
    <mergeCell ref="B11:B14"/>
    <mergeCell ref="F7:F9"/>
    <mergeCell ref="G7:H8"/>
  </mergeCells>
  <printOptions horizontalCentered="1"/>
  <pageMargins left="0.5" right="0.5" top="0.25" bottom="0.2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7</vt:i4>
      </vt:variant>
      <vt:variant>
        <vt:lpstr>Zone denumite</vt:lpstr>
      </vt:variant>
      <vt:variant>
        <vt:i4>4</vt:i4>
      </vt:variant>
    </vt:vector>
  </HeadingPairs>
  <TitlesOfParts>
    <vt:vector size="11" baseType="lpstr">
      <vt:lpstr>Straturi - SDN CL</vt:lpstr>
      <vt:lpstr>cel mai mic subsecv</vt:lpstr>
      <vt:lpstr>cel mai mare subsecv</vt:lpstr>
      <vt:lpstr>An 1</vt:lpstr>
      <vt:lpstr>An 2</vt:lpstr>
      <vt:lpstr>An 3</vt:lpstr>
      <vt:lpstr>An 4</vt:lpstr>
      <vt:lpstr>'An 4'!Zona_de_imprimat</vt:lpstr>
      <vt:lpstr>'cel mai mare subsecv'!Zona_de_imprimat</vt:lpstr>
      <vt:lpstr>'cel mai mic subsecv'!Zona_de_imprimat</vt:lpstr>
      <vt:lpstr>'Straturi - SDN CL'!Zona_de_imprimat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INTRETINERE-PAULM</dc:creator>
  <cp:lastModifiedBy>Cojocaru Alina</cp:lastModifiedBy>
  <cp:lastPrinted>2022-02-22T12:20:17Z</cp:lastPrinted>
  <dcterms:created xsi:type="dcterms:W3CDTF">2018-01-18T00:36:10Z</dcterms:created>
  <dcterms:modified xsi:type="dcterms:W3CDTF">2022-02-22T12:21:44Z</dcterms:modified>
</cp:coreProperties>
</file>